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<sst xmlns="http://schemas.openxmlformats.org/spreadsheetml/2006/main" count="89" uniqueCount="82">
  <si>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</si>
  <si>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</si>
  <si>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</si>
  <si>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</si>
  <si>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</si>
  <si>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</si>
  <si>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</si>
  <si>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</si>
  <si>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</si>
  <si>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</si>
  <si>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</si>
  <si>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</si>
  <si>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</si>
  <si>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</si>
  <si>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</si>
  <si>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</si>
  <si>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</si>
  <si>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</si>
  <si>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</si>
  <si>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</si>
  <si>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</si>
  <si>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</si>
  <si>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</si>
  <si>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</si>
  <si>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</si>
  <si>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</si>
  <si>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</si>
  <si>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</si>
  <si>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</si>
  <si>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</si>
  <si>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</si>
  <si>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</si>
  <si>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</si>
  <si>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</si>
  <si>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</si>
  <si>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</si>
  <si>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</si>
  <si>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</si>
  <si>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</si>
  <si>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</si>
  <si>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</si>
  <si>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</si>
  <si>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</si>
  <si>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</si>
  <si>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</si>
  <si>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</si>
  <si>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</si>
  <si>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</si>
  <si>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</si>
  <si>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</si>
  <si>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</si>
  <si>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</si>
  <si>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</si>
  <si>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</si>
  <si>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</si>
  <si>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</si>
  <si>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</si>
  <si>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</si>
  <si>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</si>
  <si>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</si>
  <si>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</si>
  <si>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</si>
  <si>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</si>
  <si>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AMD 라이젠5-3세대 3600 (마티스) (정품)</t>
    <phoneticPr fontId="1" type="noConversion"/>
  </si>
  <si>
    <t>ASUS TUF B450M-PLUS GAMING</t>
    <phoneticPr fontId="1" type="noConversion"/>
  </si>
  <si>
    <t>삼성전자 DDR4-3200 (8GB)</t>
    <phoneticPr fontId="1" type="noConversion"/>
  </si>
  <si>
    <t>이엠텍 지포스 GTX 1660 SUPER STORM X Dual D6 6GB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</si>
  <si>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</si>
  <si>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</si>
  <si>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ABKO SUITMASTER CSM250 강화유리 LUNAR (화이트)</t>
    <phoneticPr fontId="1" type="noConversion"/>
  </si>
  <si>
    <t>마이크로닉스 Classic II 600W +12V Single Rail 85+</t>
    <phoneticPr fontId="1" type="noConversion"/>
  </si>
  <si>
    <t>그래픽지지대</t>
    <phoneticPr fontId="1" type="noConversion"/>
  </si>
  <si>
    <t>ABKO SUITMASTER M1 LED 그래픽카드 지지대</t>
    <phoneticPr fontId="1" type="noConversion"/>
  </si>
  <si>
    <t>AMD 정품쿨러</t>
    <phoneticPr fontId="1" type="noConversion"/>
  </si>
  <si>
    <t>모니터</t>
    <phoneticPr fontId="1" type="noConversion"/>
  </si>
  <si>
    <t>소모품</t>
    <phoneticPr fontId="1" type="noConversion"/>
  </si>
  <si>
    <t>마닉 게이밍 합본 세트</t>
    <phoneticPr fontId="1" type="noConversion"/>
  </si>
  <si>
    <t>LG전자 27ML600SW</t>
    <phoneticPr fontId="1" type="noConversion"/>
  </si>
  <si>
    <t>소모품</t>
    <phoneticPr fontId="1" type="noConversion"/>
  </si>
  <si>
    <t>헤드셋 변환 젠더</t>
    <phoneticPr fontId="1" type="noConversion"/>
  </si>
  <si>
    <t>할인금</t>
    <phoneticPr fontId="1" type="noConversion"/>
  </si>
  <si>
    <t>김진영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</si>
</sst>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81</v>
      </c>
      <c r="C1" s="92" t="s">
        <v>44</v>
      </c>
      <c r="D1" s="93"/>
      <c r="E1" s="43"/>
      <c r="F1" s="44"/>
      <c r="G1" s="44"/>
      <c r="H1" s="45"/>
    </row>
    <row r="2" spans="1:9" ht="22.5" customHeight="1">
      <c r="A2" s="16" t="s">
        <v>45</v>
      </c>
      <c r="B2" s="23">
        <v>1030001385</v>
      </c>
      <c r="C2" s="94"/>
      <c r="D2" s="95"/>
      <c r="E2" s="46"/>
      <c r="F2" s="47"/>
      <c r="G2" s="47"/>
      <c r="H2" s="48"/>
    </row>
    <row r="3" spans="1:9" ht="22.5" customHeight="1">
      <c r="A3" s="16" t="s">
        <v>46</v>
      </c>
      <c r="B3" s="18">
        <f ca="1">TODAY()</f>
        <v>44098</v>
      </c>
      <c r="C3" s="17" t="s">
        <v>47</v>
      </c>
      <c r="D3" s="22">
        <v>44098</v>
      </c>
      <c r="E3" s="46"/>
      <c r="F3" s="47"/>
      <c r="G3" s="47"/>
      <c r="H3" s="48"/>
    </row>
    <row r="4" spans="1:9" ht="22.5" customHeight="1">
      <c r="A4" s="15" t="s">
        <v>43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24</v>
      </c>
      <c r="B6" s="56"/>
      <c r="C6" s="63" t="s">
        <v>63</v>
      </c>
      <c r="D6" s="64"/>
      <c r="E6" s="3" t="s">
        <v>6</v>
      </c>
      <c r="F6" s="6">
        <v>252000</v>
      </c>
      <c r="G6" s="3">
        <v>1</v>
      </c>
      <c r="H6" s="6">
        <f>F6*G6</f>
        <v>252000</v>
      </c>
      <c r="I6" s="2"/>
    </row>
    <row r="7" spans="1:9" ht="25.5" customHeight="1">
      <c r="A7" s="57"/>
      <c r="B7" s="58"/>
      <c r="C7" s="63" t="s">
        <v>73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311000</v>
      </c>
      <c r="G10" s="3">
        <v>1</v>
      </c>
      <c r="H10" s="6">
        <f t="shared" si="0"/>
        <v>311000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62000</v>
      </c>
      <c r="G14" s="3">
        <v>1</v>
      </c>
      <c r="H14" s="6">
        <f t="shared" si="0"/>
        <v>62000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8" t="s">
        <v>72</v>
      </c>
      <c r="D16" s="89"/>
      <c r="E16" s="3" t="s">
        <v>71</v>
      </c>
      <c r="F16" s="6">
        <v>25000</v>
      </c>
      <c r="G16" s="3">
        <v>1</v>
      </c>
      <c r="H16" s="6">
        <f t="shared" si="0"/>
        <v>25000</v>
      </c>
      <c r="I16" s="2"/>
    </row>
    <row r="17" spans="1:9">
      <c r="A17" s="57"/>
      <c r="B17" s="58"/>
      <c r="C17" s="21"/>
      <c r="D17" s="20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56</v>
      </c>
      <c r="D18" s="9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17</v>
      </c>
      <c r="D20" s="98"/>
      <c r="E20" s="68">
        <f>SUM(H6:H19)</f>
        <v>1142000</v>
      </c>
      <c r="F20" s="68"/>
      <c r="G20" s="30">
        <v>1</v>
      </c>
      <c r="H20" s="54" t="s">
        <v>19</v>
      </c>
      <c r="I20" s="2"/>
    </row>
    <row r="21" spans="1:9" ht="12.75" customHeight="1">
      <c r="A21" s="57"/>
      <c r="B21" s="58"/>
      <c r="C21" s="98"/>
      <c r="D21" s="98"/>
      <c r="E21" s="68">
        <f>E20*G20</f>
        <v>1142000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22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77</v>
      </c>
      <c r="D24" s="89"/>
      <c r="E24" s="5" t="s">
        <v>74</v>
      </c>
      <c r="F24" s="6">
        <v>263000</v>
      </c>
      <c r="G24" s="3">
        <v>1</v>
      </c>
      <c r="H24" s="6">
        <f>F24*G24</f>
        <v>263000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76</v>
      </c>
      <c r="D25" s="8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5" t="s">
        <v>79</v>
      </c>
      <c r="D26" s="89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106"/>
      <c r="D27" s="107"/>
      <c r="E27" s="5" t="s">
        <v>80</v>
      </c>
      <c r="F27" s="6">
        <v>-5000</v>
      </c>
      <c r="G27" s="3">
        <v>1</v>
      </c>
      <c r="H27" s="6">
        <f t="shared" si="1"/>
        <v>-5000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258000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7">
        <f>SUM(E21,E33)</f>
        <v>1400000</v>
      </c>
      <c r="G35" s="67"/>
      <c r="H35" s="9" t="s">
        <v>19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5">
        <f>F35*1.1-F35</f>
        <v>140000.00000000023</v>
      </c>
      <c r="G36" s="66"/>
      <c r="H36" s="10"/>
      <c r="I36" s="2"/>
    </row>
    <row r="37" spans="1:9" ht="17.25" customHeight="1">
      <c r="A37" s="76" t="s">
        <v>30</v>
      </c>
      <c r="B37" s="77"/>
      <c r="C37" s="37"/>
      <c r="D37" s="38"/>
      <c r="E37" s="8" t="s">
        <v>29</v>
      </c>
      <c r="F37" s="72" t="s">
        <v>61</v>
      </c>
      <c r="G37" s="75"/>
      <c r="H37" s="3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1580000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58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1400000</v>
      </c>
    </row>
    <row r="5" spans="1:6">
      <c r="A5" t="s">
        <v>42</v>
      </c>
      <c r="B5">
        <f>B4*1.13</f>
        <v>1581999.9999999998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2020-09-24T03:41:27Z</dcterms:modified>
</cp:coreProperties>
</file>