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-120" yWindow="-120" windowWidth="29040" windowHeight="1584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<sst xmlns="http://schemas.openxmlformats.org/spreadsheetml/2006/main" count="81" uniqueCount="74">
  <si>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</si>
  <si>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</si>
  <si>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</si>
  <si>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</si>
  <si>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</si>
  <si>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</si>
  <si>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</si>
  <si>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</si>
  <si>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</si>
  <si>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</si>
  <si>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</si>
  <si>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</si>
  <si>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</si>
  <si>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</si>
  <si>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</si>
  <si>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</si>
  <si>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</si>
  <si>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</si>
  <si>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</si>
  <si>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</si>
  <si>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</si>
  <si>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</si>
  <si>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</si>
  <si>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</si>
  <si>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</si>
  <si>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</si>
  <si>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</si>
  <si>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</si>
  <si>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</si>
  <si>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</si>
  <si>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</si>
  <si>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</si>
  <si>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</si>
  <si>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</si>
  <si>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</si>
  <si>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</si>
  <si>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</si>
  <si>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</si>
  <si>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</si>
  <si>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</si>
  <si>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</si>
  <si>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</si>
  <si>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</si>
  <si>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</si>
  <si>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</si>
  <si>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</si>
  <si>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</si>
  <si>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</si>
  <si>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</si>
  <si>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</si>
  <si>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</si>
  <si>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</si>
  <si>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</si>
  <si>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</si>
  <si>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</si>
  <si>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</si>
  <si>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</si>
  <si>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</si>
  <si>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</si>
  <si>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</si>
  <si>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</si>
  <si>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</si>
  <si>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이체 및 현금영수증</t>
  </si>
  <si>
    <t>/</t>
    <phoneticPr fontId="1" type="noConversion"/>
  </si>
  <si>
    <t>AMD 라이젠5-3세대 3600 (마티스) (정품)</t>
    <phoneticPr fontId="1" type="noConversion"/>
  </si>
  <si>
    <t>AMD 정품쿨러</t>
    <phoneticPr fontId="1" type="noConversion"/>
  </si>
  <si>
    <t>ASUS EX A320M-GAMING</t>
    <phoneticPr fontId="1" type="noConversion"/>
  </si>
  <si>
    <t>삼성전자 DDR4-3200 (8GB)</t>
    <phoneticPr fontId="1" type="noConversion"/>
  </si>
  <si>
    <t>MSI 라데온 RX 570 아머 OC D5 4GB</t>
    <phoneticPr fontId="1" type="noConversion"/>
  </si>
  <si>
    <t>Western Digital WD BLUE SN550 M.2 NVMe (500GB)</t>
    <phoneticPr fontId="1" type="noConversion"/>
  </si>
  <si>
    <t>Western Digital WD BLUE 5400/256M (WD20EZAZ, 2TB)</t>
    <phoneticPr fontId="1" type="noConversion"/>
  </si>
  <si>
    <t>마이크로닉스 Master M60 메쉬 (블랙)</t>
    <phoneticPr fontId="1" type="noConversion"/>
  </si>
  <si>
    <t>시소닉 A12 STANDARD 230V EU SSR-600RA LLC</t>
    <phoneticPr fontId="1" type="noConversion"/>
  </si>
  <si>
    <t>김은경노래학원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</si>
</sst>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60</v>
      </c>
      <c r="B1" s="24" t="s">
        <v>73</v>
      </c>
      <c r="C1" s="92" t="s">
        <v>45</v>
      </c>
      <c r="D1" s="93"/>
      <c r="E1" s="43"/>
      <c r="F1" s="44"/>
      <c r="G1" s="44"/>
      <c r="H1" s="45"/>
    </row>
    <row r="2" spans="1:9" ht="22.5" customHeight="1">
      <c r="A2" s="16" t="s">
        <v>46</v>
      </c>
      <c r="B2" s="23">
        <v>1072590033</v>
      </c>
      <c r="C2" s="94"/>
      <c r="D2" s="95"/>
      <c r="E2" s="46"/>
      <c r="F2" s="47"/>
      <c r="G2" s="47"/>
      <c r="H2" s="48"/>
    </row>
    <row r="3" spans="1:9" ht="22.5" customHeight="1">
      <c r="A3" s="16" t="s">
        <v>47</v>
      </c>
      <c r="B3" s="18">
        <f ca="1">TODAY()</f>
        <v>44148</v>
      </c>
      <c r="C3" s="17" t="s">
        <v>48</v>
      </c>
      <c r="D3" s="22"/>
      <c r="E3" s="46"/>
      <c r="F3" s="47"/>
      <c r="G3" s="47"/>
      <c r="H3" s="48"/>
    </row>
    <row r="4" spans="1:9" ht="22.5" customHeight="1">
      <c r="A4" s="15" t="s">
        <v>44</v>
      </c>
      <c r="B4" s="96"/>
      <c r="C4" s="96"/>
      <c r="D4" s="97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25</v>
      </c>
      <c r="B6" s="56"/>
      <c r="C6" s="63" t="s">
        <v>64</v>
      </c>
      <c r="D6" s="64"/>
      <c r="E6" s="3" t="s">
        <v>6</v>
      </c>
      <c r="F6" s="6">
        <v>230000</v>
      </c>
      <c r="G6" s="3">
        <v>1</v>
      </c>
      <c r="H6" s="6">
        <f>F6*G6</f>
        <v>230000</v>
      </c>
      <c r="I6" s="2"/>
    </row>
    <row r="7" spans="1:9" ht="25.5" customHeight="1">
      <c r="A7" s="57"/>
      <c r="B7" s="58"/>
      <c r="C7" s="63" t="s">
        <v>65</v>
      </c>
      <c r="D7" s="64"/>
      <c r="E7" s="27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57"/>
      <c r="B8" s="58"/>
      <c r="C8" s="63" t="s">
        <v>66</v>
      </c>
      <c r="D8" s="64"/>
      <c r="E8" s="3" t="s">
        <v>7</v>
      </c>
      <c r="F8" s="6">
        <v>80000</v>
      </c>
      <c r="G8" s="3">
        <v>1</v>
      </c>
      <c r="H8" s="6">
        <f t="shared" si="0"/>
        <v>80000</v>
      </c>
      <c r="I8" s="2"/>
    </row>
    <row r="9" spans="1:9" ht="25.5" customHeight="1">
      <c r="A9" s="57"/>
      <c r="B9" s="58"/>
      <c r="C9" s="63" t="s">
        <v>67</v>
      </c>
      <c r="D9" s="64"/>
      <c r="E9" s="3" t="s">
        <v>8</v>
      </c>
      <c r="F9" s="6">
        <v>35000</v>
      </c>
      <c r="G9" s="3">
        <v>2</v>
      </c>
      <c r="H9" s="6">
        <f t="shared" si="0"/>
        <v>70000</v>
      </c>
      <c r="I9" s="2"/>
    </row>
    <row r="10" spans="1:9" ht="25.5" customHeight="1">
      <c r="A10" s="57"/>
      <c r="B10" s="58"/>
      <c r="C10" s="63" t="s">
        <v>68</v>
      </c>
      <c r="D10" s="64"/>
      <c r="E10" s="3" t="s">
        <v>9</v>
      </c>
      <c r="F10" s="6">
        <v>185000</v>
      </c>
      <c r="G10" s="3">
        <v>1</v>
      </c>
      <c r="H10" s="6">
        <f t="shared" si="0"/>
        <v>185000</v>
      </c>
      <c r="I10" s="2"/>
    </row>
    <row r="11" spans="1:9" ht="25.5" customHeight="1">
      <c r="A11" s="57"/>
      <c r="B11" s="58"/>
      <c r="C11" s="63" t="s">
        <v>69</v>
      </c>
      <c r="D11" s="64"/>
      <c r="E11" s="3" t="s">
        <v>10</v>
      </c>
      <c r="F11" s="6">
        <v>77000</v>
      </c>
      <c r="G11" s="3">
        <v>1</v>
      </c>
      <c r="H11" s="6">
        <f t="shared" si="0"/>
        <v>77000</v>
      </c>
      <c r="I11" s="2"/>
    </row>
    <row r="12" spans="1:9" ht="25.5" customHeight="1">
      <c r="A12" s="57"/>
      <c r="B12" s="58"/>
      <c r="C12" s="63" t="s">
        <v>70</v>
      </c>
      <c r="D12" s="64"/>
      <c r="E12" s="3" t="s">
        <v>11</v>
      </c>
      <c r="F12" s="6">
        <v>61000</v>
      </c>
      <c r="G12" s="3">
        <v>1</v>
      </c>
      <c r="H12" s="6">
        <f t="shared" si="0"/>
        <v>61000</v>
      </c>
      <c r="I12" s="2"/>
    </row>
    <row r="13" spans="1:9" ht="25.5" customHeight="1">
      <c r="A13" s="57"/>
      <c r="B13" s="58"/>
      <c r="C13" s="88" t="s">
        <v>63</v>
      </c>
      <c r="D13" s="8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8" t="s">
        <v>71</v>
      </c>
      <c r="D14" s="89"/>
      <c r="E14" s="3" t="s">
        <v>13</v>
      </c>
      <c r="F14" s="6">
        <v>32000</v>
      </c>
      <c r="G14" s="3">
        <v>1</v>
      </c>
      <c r="H14" s="6">
        <f t="shared" si="0"/>
        <v>32000</v>
      </c>
      <c r="I14" s="2"/>
    </row>
    <row r="15" spans="1:9" ht="25.5" customHeight="1">
      <c r="A15" s="57"/>
      <c r="B15" s="58"/>
      <c r="C15" s="88" t="s">
        <v>72</v>
      </c>
      <c r="D15" s="89"/>
      <c r="E15" s="3" t="s">
        <v>14</v>
      </c>
      <c r="F15" s="6">
        <v>59000</v>
      </c>
      <c r="G15" s="3">
        <v>1</v>
      </c>
      <c r="H15" s="6">
        <f t="shared" si="0"/>
        <v>59000</v>
      </c>
      <c r="I15" s="2"/>
    </row>
    <row r="16" spans="1:9" ht="25.5" customHeight="1">
      <c r="A16" s="57"/>
      <c r="B16" s="58"/>
      <c r="C16" s="88"/>
      <c r="D16" s="8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1"/>
      <c r="D17" s="20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0" t="s">
        <v>57</v>
      </c>
      <c r="D18" s="91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8"/>
      <c r="D19" s="109"/>
      <c r="E19" s="4"/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8" t="s">
        <v>18</v>
      </c>
      <c r="D20" s="98"/>
      <c r="E20" s="68">
        <f>SUM(H6:H19)</f>
        <v>854000</v>
      </c>
      <c r="F20" s="68"/>
      <c r="G20" s="30">
        <v>1</v>
      </c>
      <c r="H20" s="54" t="s">
        <v>20</v>
      </c>
      <c r="I20" s="2"/>
    </row>
    <row r="21" spans="1:9" ht="12.75" customHeight="1">
      <c r="A21" s="57"/>
      <c r="B21" s="58"/>
      <c r="C21" s="98"/>
      <c r="D21" s="98"/>
      <c r="E21" s="68">
        <f>E20*G20</f>
        <v>854000</v>
      </c>
      <c r="F21" s="68"/>
      <c r="G21" s="68"/>
      <c r="H21" s="54"/>
      <c r="I21" s="2"/>
    </row>
    <row r="22" spans="1:9" ht="12.75" customHeight="1">
      <c r="A22" s="57"/>
      <c r="B22" s="58"/>
      <c r="C22" s="98"/>
      <c r="D22" s="98"/>
      <c r="E22" s="68"/>
      <c r="F22" s="68"/>
      <c r="G22" s="68"/>
      <c r="H22" s="54"/>
      <c r="I22" s="2"/>
    </row>
    <row r="23" spans="1:9" ht="17.25" customHeight="1">
      <c r="A23" s="57"/>
      <c r="B23" s="58"/>
      <c r="C23" s="103" t="s">
        <v>23</v>
      </c>
      <c r="D23" s="104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59"/>
      <c r="B24" s="60"/>
      <c r="C24" s="88"/>
      <c r="D24" s="89"/>
      <c r="E24" s="5"/>
      <c r="F24" s="6"/>
      <c r="G24" s="3"/>
      <c r="H24" s="6">
        <f>F24*G24</f>
        <v>0</v>
      </c>
      <c r="I24" s="2"/>
    </row>
    <row r="25" spans="1:9" ht="16.5" customHeight="1">
      <c r="A25" s="78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9"/>
      <c r="C25" s="105"/>
      <c r="D25" s="89"/>
      <c r="E25" s="3"/>
      <c r="F25" s="6"/>
      <c r="G25" s="3"/>
      <c r="H25" s="6">
        <f t="shared" ref="H25:H32" si="1">F25*G25</f>
        <v>0</v>
      </c>
      <c r="I25" s="2"/>
    </row>
    <row r="26" spans="1:9">
      <c r="A26" s="80"/>
      <c r="B26" s="81"/>
      <c r="C26" s="105"/>
      <c r="D26" s="89"/>
      <c r="E26" s="5"/>
      <c r="F26" s="6"/>
      <c r="G26" s="3"/>
      <c r="H26" s="6">
        <f t="shared" si="1"/>
        <v>0</v>
      </c>
      <c r="I26" s="2"/>
    </row>
    <row r="27" spans="1:9">
      <c r="A27" s="80"/>
      <c r="B27" s="81"/>
      <c r="C27" s="106"/>
      <c r="D27" s="107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106"/>
      <c r="D28" s="107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106"/>
      <c r="D29" s="107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106"/>
      <c r="D30" s="107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106"/>
      <c r="D31" s="107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106"/>
      <c r="D32" s="107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33</v>
      </c>
      <c r="B33" s="34"/>
      <c r="C33" s="99" t="str">
        <f>IF(F37="현금(이체X)",Sheet2!C1,IF(F37="카드",Sheet2!C1,IF(F37="이체 및 현금영수증",Sheet2!C1,IF(F37="카드+현금",Sheet2!C2,IF(F37="이체 및 세금계산서",Sheet2!C1)))))</f>
        <v>선택사항</v>
      </c>
      <c r="D33" s="100"/>
      <c r="E33" s="68">
        <f>SUM(H24:H32)</f>
        <v>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1"/>
      <c r="D34" s="102"/>
      <c r="E34" s="73"/>
      <c r="F34" s="73"/>
      <c r="G34" s="74"/>
      <c r="H34" s="53"/>
      <c r="I34" s="2"/>
    </row>
    <row r="35" spans="1:9" ht="16.5" customHeight="1">
      <c r="A35" s="76" t="s">
        <v>36</v>
      </c>
      <c r="B35" s="77"/>
      <c r="C35" s="86"/>
      <c r="D35" s="87"/>
      <c r="E35" s="8" t="s">
        <v>4</v>
      </c>
      <c r="F35" s="67">
        <f>SUM(E21,E33)</f>
        <v>854000</v>
      </c>
      <c r="G35" s="67"/>
      <c r="H35" s="9" t="s">
        <v>20</v>
      </c>
      <c r="I35" s="2"/>
    </row>
    <row r="36" spans="1:9" ht="16.5" customHeight="1">
      <c r="A36" s="76" t="s">
        <v>35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5">
        <f>F35*1.1-F35</f>
        <v>85400.000000000116</v>
      </c>
      <c r="G36" s="66"/>
      <c r="H36" s="10"/>
      <c r="I36" s="2"/>
    </row>
    <row r="37" spans="1:9" ht="17.25" customHeight="1">
      <c r="A37" s="76" t="s">
        <v>31</v>
      </c>
      <c r="B37" s="77"/>
      <c r="C37" s="37"/>
      <c r="D37" s="38"/>
      <c r="E37" s="8" t="s">
        <v>30</v>
      </c>
      <c r="F37" s="72" t="s">
        <v>62</v>
      </c>
      <c r="G37" s="75"/>
      <c r="H37" s="31"/>
      <c r="I37" s="2"/>
    </row>
    <row r="38" spans="1:9" ht="19.5" customHeight="1">
      <c r="A38" s="33" t="s">
        <v>32</v>
      </c>
      <c r="B38" s="34"/>
      <c r="C38" s="39">
        <f>SUM(C35:C36)-C37</f>
        <v>0</v>
      </c>
      <c r="D38" s="40"/>
      <c r="E38" s="26" t="s">
        <v>61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3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939400</v>
      </c>
      <c r="G39" s="68"/>
      <c r="H39" s="32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59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854000</v>
      </c>
    </row>
    <row r="5" spans="1:6">
      <c r="A5" t="s">
        <v>43</v>
      </c>
      <c r="B5">
        <f>B4*1.13</f>
        <v>965019.99999999988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2020-11-06T05:42:23Z</cp:lastPrinted>
  <dcterms:created xsi:type="dcterms:W3CDTF">2019-03-28T03:58:09Z</dcterms:created>
  <dcterms:modified xsi:type="dcterms:W3CDTF">2020-11-13T03:39:45Z</dcterms:modified>
</cp:coreProperties>
</file>