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EEC1448-E1DF-4062-A3B0-12B90FA6211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<sst xmlns="http://schemas.openxmlformats.org/spreadsheetml/2006/main" count="78" uniqueCount="68">
  <si>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</si>
  <si>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</si>
  <si>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</si>
  <si>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</si>
  <si>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</si>
  <si>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</si>
  <si>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</si>
  <si>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</si>
  <si>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</si>
  <si>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</si>
  <si>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</si>
  <si>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</si>
  <si>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</si>
  <si>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</si>
  <si>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</si>
  <si>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</si>
  <si>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</si>
  <si>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</si>
  <si>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</si>
  <si>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</si>
  <si>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</si>
  <si>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</si>
  <si>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</si>
  <si>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</si>
  <si>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</si>
  <si>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</si>
  <si>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</si>
  <si>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</si>
  <si>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</si>
  <si>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</si>
  <si>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</si>
  <si>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</si>
  <si>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</si>
  <si>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</si>
  <si>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</si>
  <si>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</si>
  <si>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</si>
  <si>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</si>
  <si>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</si>
  <si>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</si>
  <si>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</si>
  <si>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</si>
  <si>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</si>
  <si>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</si>
  <si>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</si>
  <si>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</si>
  <si>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</si>
  <si>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</si>
  <si>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</si>
  <si>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</si>
  <si>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</si>
  <si>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</si>
  <si>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</si>
  <si>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i7-9세대 9700K (커피레이크-R) (정품)</t>
    <phoneticPr fontId="1" type="noConversion"/>
  </si>
  <si>
    <t>NOCTUA NH-U12A</t>
    <phoneticPr fontId="1" type="noConversion"/>
  </si>
  <si>
    <t>삼성전자 DDR4 16G PC4-21300 (정품)</t>
    <phoneticPr fontId="1" type="noConversion"/>
  </si>
  <si>
    <t>ASUS ROG STRIX 지포스 RTX 2080 SUPER A8G GAMING D6 8GB</t>
    <phoneticPr fontId="1" type="noConversion"/>
  </si>
  <si>
    <t>삼성전자 970 EVO Plus M.2 2280 (1TB)</t>
    <phoneticPr fontId="1" type="noConversion"/>
  </si>
  <si>
    <t>ASUS ROG STRIX Z390-F GAMING 인텍</t>
    <phoneticPr fontId="1" type="noConversion"/>
  </si>
  <si>
    <t>ASUS TUF Gaming GT501</t>
    <phoneticPr fontId="1" type="noConversion"/>
  </si>
  <si>
    <t>ASUS ROG STRIX RISER CABLE</t>
    <phoneticPr fontId="1" type="noConversion"/>
  </si>
  <si>
    <t>시소닉 FOCUS GOLD GX-850 Full Modular</t>
    <phoneticPr fontId="1" type="noConversion"/>
  </si>
  <si>
    <t>라이저카드</t>
    <phoneticPr fontId="1" type="noConversion"/>
  </si>
  <si>
    <t>Microsoft Windows 10 Home (FPP)</t>
    <phoneticPr fontId="1" type="noConversion"/>
  </si>
  <si>
    <t>견적일자: 2020년  02 월   20  일</t>
    <phoneticPr fontId="1" type="noConversion"/>
  </si>
  <si>
    <t>납품일자: 2020년  02 월  25  일</t>
    <phoneticPr fontId="1" type="noConversion"/>
  </si>
  <si>
    <t>고객성명(회사명): 김명환</t>
    <phoneticPr fontId="1" type="noConversion"/>
  </si>
  <si>
    <t>전화번호: 010-6255-9882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</si>
</sst>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8" t="s">
        <v>26</v>
      </c>
      <c r="C1" s="45"/>
      <c r="D1" s="46"/>
      <c r="E1" s="46"/>
      <c r="F1" s="47"/>
    </row>
    <row r="2" spans="1:7" ht="22.5" customHeight="1">
      <c r="A2" s="12" t="s">
        <v>67</v>
      </c>
      <c r="B2" s="39"/>
      <c r="C2" s="48"/>
      <c r="D2" s="49"/>
      <c r="E2" s="49"/>
      <c r="F2" s="50"/>
    </row>
    <row r="3" spans="1:7" ht="22.5" customHeight="1">
      <c r="A3" s="12" t="s">
        <v>64</v>
      </c>
      <c r="B3" s="12" t="s">
        <v>65</v>
      </c>
      <c r="C3" s="48"/>
      <c r="D3" s="49"/>
      <c r="E3" s="49"/>
      <c r="F3" s="50"/>
    </row>
    <row r="4" spans="1:7" ht="22.5" customHeight="1">
      <c r="A4" s="33" t="s">
        <v>24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35</v>
      </c>
      <c r="B6" s="13" t="s">
        <v>53</v>
      </c>
      <c r="C6" s="3" t="s">
        <v>6</v>
      </c>
      <c r="D6" s="8">
        <v>513000</v>
      </c>
      <c r="E6" s="3">
        <v>1</v>
      </c>
      <c r="F6" s="8">
        <f>D6*E6</f>
        <v>513000</v>
      </c>
      <c r="G6" s="2"/>
    </row>
    <row r="7" spans="1:7" ht="24" customHeight="1">
      <c r="A7" s="43"/>
      <c r="B7" s="13" t="s">
        <v>58</v>
      </c>
      <c r="C7" s="3" t="s">
        <v>7</v>
      </c>
      <c r="D7" s="8">
        <v>293000</v>
      </c>
      <c r="E7" s="3">
        <v>1</v>
      </c>
      <c r="F7" s="8">
        <f t="shared" ref="F7:F20" si="0">D7*E7</f>
        <v>293000</v>
      </c>
      <c r="G7" s="2"/>
    </row>
    <row r="8" spans="1:7">
      <c r="A8" s="43"/>
      <c r="B8" s="13" t="s">
        <v>55</v>
      </c>
      <c r="C8" s="3" t="s">
        <v>8</v>
      </c>
      <c r="D8" s="8">
        <v>85000</v>
      </c>
      <c r="E8" s="3">
        <v>2</v>
      </c>
      <c r="F8" s="8">
        <f t="shared" si="0"/>
        <v>170000</v>
      </c>
      <c r="G8" s="2"/>
    </row>
    <row r="9" spans="1:7" ht="24">
      <c r="A9" s="43"/>
      <c r="B9" s="13" t="s">
        <v>56</v>
      </c>
      <c r="C9" s="3" t="s">
        <v>9</v>
      </c>
      <c r="D9" s="8">
        <v>1150000</v>
      </c>
      <c r="E9" s="3">
        <v>1</v>
      </c>
      <c r="F9" s="8">
        <f t="shared" si="0"/>
        <v>1150000</v>
      </c>
      <c r="G9" s="2"/>
    </row>
    <row r="10" spans="1:7" ht="24" customHeight="1">
      <c r="A10" s="43"/>
      <c r="B10" s="13" t="s">
        <v>57</v>
      </c>
      <c r="C10" s="3" t="s">
        <v>10</v>
      </c>
      <c r="D10" s="8">
        <v>310000</v>
      </c>
      <c r="E10" s="3">
        <v>1</v>
      </c>
      <c r="F10" s="8">
        <f t="shared" si="0"/>
        <v>310000</v>
      </c>
      <c r="G10" s="2"/>
    </row>
    <row r="11" spans="1:7">
      <c r="A11" s="43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3" t="s">
        <v>60</v>
      </c>
      <c r="C12" s="3" t="s">
        <v>62</v>
      </c>
      <c r="D12" s="8">
        <v>78000</v>
      </c>
      <c r="E12" s="3">
        <v>1</v>
      </c>
      <c r="F12" s="8">
        <f t="shared" si="0"/>
        <v>78000</v>
      </c>
      <c r="G12" s="2"/>
    </row>
    <row r="13" spans="1:7" ht="24" customHeight="1">
      <c r="A13" s="43"/>
      <c r="B13" s="11" t="s">
        <v>59</v>
      </c>
      <c r="C13" s="3" t="s">
        <v>12</v>
      </c>
      <c r="D13" s="8">
        <v>190000</v>
      </c>
      <c r="E13" s="3">
        <v>1</v>
      </c>
      <c r="F13" s="8">
        <f t="shared" si="0"/>
        <v>190000</v>
      </c>
      <c r="G13" s="2"/>
    </row>
    <row r="14" spans="1:7">
      <c r="A14" s="43"/>
      <c r="B14" s="11" t="s">
        <v>61</v>
      </c>
      <c r="C14" s="3" t="s">
        <v>13</v>
      </c>
      <c r="D14" s="8">
        <v>170000</v>
      </c>
      <c r="E14" s="3">
        <v>1</v>
      </c>
      <c r="F14" s="8">
        <f t="shared" si="0"/>
        <v>170000</v>
      </c>
      <c r="G14" s="2"/>
    </row>
    <row r="15" spans="1:7" ht="24" customHeight="1">
      <c r="A15" s="43"/>
      <c r="B15" s="11" t="s">
        <v>54</v>
      </c>
      <c r="C15" s="3" t="s">
        <v>14</v>
      </c>
      <c r="D15" s="8">
        <v>136000</v>
      </c>
      <c r="E15" s="3">
        <v>1</v>
      </c>
      <c r="F15" s="8">
        <f t="shared" si="0"/>
        <v>136000</v>
      </c>
      <c r="G15" s="2"/>
    </row>
    <row r="16" spans="1:7" ht="24" customHeight="1">
      <c r="A16" s="43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33</v>
      </c>
      <c r="C17" s="3" t="s">
        <v>15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18</v>
      </c>
      <c r="C18" s="4" t="s">
        <v>16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73" t="s">
        <v>63</v>
      </c>
      <c r="C19" s="4" t="s">
        <v>36</v>
      </c>
      <c r="D19" s="9">
        <v>190000</v>
      </c>
      <c r="E19" s="4">
        <v>1</v>
      </c>
      <c r="F19" s="8">
        <f t="shared" si="0"/>
        <v>190000</v>
      </c>
      <c r="G19" s="2"/>
    </row>
    <row r="20" spans="1:7" ht="17.25" thickBot="1">
      <c r="A20" s="43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17</v>
      </c>
      <c r="C21" s="66">
        <f>SUM(F6:F20)</f>
        <v>3260000</v>
      </c>
      <c r="D21" s="66"/>
      <c r="E21" s="72">
        <v>1</v>
      </c>
      <c r="F21" s="56" t="s">
        <v>19</v>
      </c>
      <c r="G21" s="2"/>
    </row>
    <row r="22" spans="1:7" ht="12.75" customHeight="1" thickBot="1">
      <c r="A22" s="43"/>
      <c r="B22" s="36"/>
      <c r="C22" s="66">
        <f>C21*E21</f>
        <v>3260000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20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0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0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0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44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5">
        <f>SUM(F25:F33)</f>
        <v>0</v>
      </c>
      <c r="D34" s="65"/>
      <c r="E34" s="67"/>
      <c r="F34" s="54" t="s">
        <v>19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8" t="s">
        <v>47</v>
      </c>
      <c r="B36" s="25"/>
      <c r="C36" s="16" t="s">
        <v>4</v>
      </c>
      <c r="D36" s="64">
        <f>SUM(C22,C34)</f>
        <v>3260000</v>
      </c>
      <c r="E36" s="64"/>
      <c r="F36" s="17" t="s">
        <v>19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21</v>
      </c>
      <c r="D37" s="62">
        <f>D36*1.1-D36</f>
        <v>326000.00000000047</v>
      </c>
      <c r="E37" s="63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70" t="s">
        <v>52</v>
      </c>
      <c r="E38" s="71"/>
      <c r="F38" s="20"/>
      <c r="G38" s="2"/>
    </row>
    <row r="39" spans="1:7" ht="17.25" customHeight="1">
      <c r="A39" s="28" t="s">
        <v>43</v>
      </c>
      <c r="B39" s="31">
        <f>SUM(B36:B37)-B38</f>
        <v>0</v>
      </c>
      <c r="C39" s="16" t="s">
        <v>42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22</v>
      </c>
      <c r="D40" s="65">
        <f>IF(D38="현금(이체X)",D36,IF(D38="카드",D36+D36*13%,IF(D38="이체 및 현금영수증",D36+D36*10%,IF(D38="이체 및 세금계산서",D36+D36*10%,IF(D38="이체 및 세금계산서",D36+D36*10%,)))))-D39</f>
        <v>3260000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25</v>
      </c>
      <c r="C1" t="s">
        <v>49</v>
      </c>
      <c r="D1" s="22" t="s">
        <v>51</v>
      </c>
    </row>
    <row r="2" spans="1:4">
      <c r="A2" t="s">
        <v>37</v>
      </c>
      <c r="B2" t="s">
        <v>19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1">
        <f>Sheet1!D36-(Sheet1!B36/1.1)</f>
        <v>3260000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2020-02-20T05:59:08Z</dcterms:modified>
</cp:coreProperties>
</file>