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6CD9BFC7-595B-4C91-962D-754149D4BCBE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F39" i="1" s="1"/>
  <c r="B4" i="2" l="1"/>
  <c r="F36" i="1"/>
</calcChain>
</file>

<file path=xl/sharedStrings.xml><?xml version="1.0" encoding="utf-8"?>
<sst xmlns="http://schemas.openxmlformats.org/spreadsheetml/2006/main" count="92" uniqueCount="85">
  <si>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</si>
  <si>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</si>
  <si>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</si>
  <si>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</si>
  <si>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</si>
  <si>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</si>
  <si>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</si>
  <si>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</si>
  <si>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</si>
  <si>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</si>
  <si>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</si>
  <si>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</si>
  <si>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</si>
  <si>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</si>
  <si>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</si>
  <si>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</si>
  <si>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</si>
  <si>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</si>
  <si>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</si>
  <si>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</si>
  <si>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</si>
  <si>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</si>
  <si>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</si>
  <si>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</si>
  <si>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</si>
  <si>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</si>
  <si>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헤드셋</t>
    <phoneticPr fontId="1" type="noConversion"/>
  </si>
  <si>
    <t>스피커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</si>
  <si>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</si>
  <si>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</si>
  <si>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</si>
  <si>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</si>
  <si>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</si>
  <si>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</si>
  <si>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</si>
  <si>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</si>
  <si>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</si>
  <si>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</si>
  <si>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</si>
  <si>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</si>
  <si>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</si>
  <si>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</si>
  <si>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</si>
  <si>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</si>
  <si>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</si>
  <si>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</si>
  <si>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</si>
  <si>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</si>
  <si>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</si>
  <si>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</si>
  <si>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</si>
  <si>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</si>
  <si>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</si>
  <si>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</si>
  <si>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</si>
  <si>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</si>
  <si>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</si>
  <si>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</si>
  <si>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</si>
  <si>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</si>
  <si>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</si>
  <si>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</si>
  <si>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</si>
  <si>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</si>
  <si>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</si>
  <si>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</si>
  <si>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</si>
  <si>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AMD 라이젠 3 3200G (피카소) (정품)</t>
    <phoneticPr fontId="1" type="noConversion"/>
  </si>
  <si>
    <t>ASUS EX A320M-GAMING STCOM</t>
    <phoneticPr fontId="1" type="noConversion"/>
  </si>
  <si>
    <t>라데온 VEGA 8 내장</t>
    <phoneticPr fontId="1" type="noConversion"/>
  </si>
  <si>
    <t>삼성전자 DDR4 4G PC4-21300 (정품)</t>
    <phoneticPr fontId="1" type="noConversion"/>
  </si>
  <si>
    <t>AMD 기본 정품 쿨러</t>
    <phoneticPr fontId="1" type="noConversion"/>
  </si>
  <si>
    <t>Western Digital WD Green SSD (240GB)</t>
    <phoneticPr fontId="1" type="noConversion"/>
  </si>
  <si>
    <t>마이크로닉스 Classic II 500W</t>
    <phoneticPr fontId="1" type="noConversion"/>
  </si>
  <si>
    <t>Western Digital WD 1TB BLUE WD10EZEX (SATA3/7200/64M)</t>
    <phoneticPr fontId="1" type="noConversion"/>
  </si>
  <si>
    <t>3RSYS J210 해머</t>
    <phoneticPr fontId="1" type="noConversion"/>
  </si>
  <si>
    <t>래안텍 SLIMART 2417iH 무결점</t>
    <phoneticPr fontId="1" type="noConversion"/>
  </si>
  <si>
    <t>패드</t>
    <phoneticPr fontId="1" type="noConversion"/>
  </si>
  <si>
    <t>키보드</t>
    <phoneticPr fontId="1" type="noConversion"/>
  </si>
  <si>
    <t>큐닉스 사무용 키보드</t>
    <phoneticPr fontId="1" type="noConversion"/>
  </si>
  <si>
    <t>큐닉스 사무용 마우스</t>
    <phoneticPr fontId="1" type="noConversion"/>
  </si>
  <si>
    <t>기본 사무용 패드</t>
    <phoneticPr fontId="1" type="noConversion"/>
  </si>
  <si>
    <t>카드</t>
  </si>
  <si>
    <t>가격조정금</t>
    <phoneticPr fontId="1" type="noConversion"/>
  </si>
  <si>
    <t>전병철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</si>
</sst>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66</v>
      </c>
      <c r="B1" s="27" t="s">
        <v>84</v>
      </c>
      <c r="C1" s="93" t="s">
        <v>51</v>
      </c>
      <c r="D1" s="94"/>
      <c r="E1" s="43"/>
      <c r="F1" s="44"/>
      <c r="G1" s="44"/>
      <c r="H1" s="45"/>
    </row>
    <row r="2" spans="1:9" ht="22.5" customHeight="1">
      <c r="A2" s="18" t="s">
        <v>52</v>
      </c>
      <c r="B2" s="26">
        <v>1037221917</v>
      </c>
      <c r="C2" s="95"/>
      <c r="D2" s="96"/>
      <c r="E2" s="46"/>
      <c r="F2" s="47"/>
      <c r="G2" s="47"/>
      <c r="H2" s="48"/>
    </row>
    <row r="3" spans="1:9" ht="22.5" customHeight="1">
      <c r="A3" s="18" t="s">
        <v>53</v>
      </c>
      <c r="B3" s="20">
        <f ca="1">TODAY()</f>
        <v>43907</v>
      </c>
      <c r="C3" s="19" t="s">
        <v>54</v>
      </c>
      <c r="D3" s="25"/>
      <c r="E3" s="46"/>
      <c r="F3" s="47"/>
      <c r="G3" s="47"/>
      <c r="H3" s="48"/>
    </row>
    <row r="4" spans="1:9" ht="22.5" customHeight="1">
      <c r="A4" s="17" t="s">
        <v>50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2.5" customHeight="1">
      <c r="A6" s="55" t="s">
        <v>29</v>
      </c>
      <c r="B6" s="56"/>
      <c r="C6" s="63" t="s">
        <v>67</v>
      </c>
      <c r="D6" s="64"/>
      <c r="E6" s="3" t="s">
        <v>6</v>
      </c>
      <c r="F6" s="6">
        <v>135000</v>
      </c>
      <c r="G6" s="3">
        <v>1</v>
      </c>
      <c r="H6" s="6">
        <f>F6*G6</f>
        <v>135000</v>
      </c>
      <c r="I6" s="2"/>
    </row>
    <row r="7" spans="1:9" ht="22.5" customHeight="1">
      <c r="A7" s="57"/>
      <c r="B7" s="58"/>
      <c r="C7" s="63" t="s">
        <v>71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2.5" customHeight="1">
      <c r="A8" s="57"/>
      <c r="B8" s="58"/>
      <c r="C8" s="63" t="s">
        <v>68</v>
      </c>
      <c r="D8" s="6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2.5" customHeight="1">
      <c r="A9" s="57"/>
      <c r="B9" s="58"/>
      <c r="C9" s="63" t="s">
        <v>70</v>
      </c>
      <c r="D9" s="64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2.5" customHeight="1">
      <c r="A10" s="57"/>
      <c r="B10" s="58"/>
      <c r="C10" s="63" t="s">
        <v>69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2.5" customHeight="1">
      <c r="A11" s="57"/>
      <c r="B11" s="58"/>
      <c r="C11" s="63" t="s">
        <v>72</v>
      </c>
      <c r="D11" s="64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57"/>
      <c r="B12" s="58"/>
      <c r="C12" s="63" t="s">
        <v>74</v>
      </c>
      <c r="D12" s="64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2.5" customHeight="1">
      <c r="A13" s="57"/>
      <c r="B13" s="58"/>
      <c r="C13" s="77"/>
      <c r="D13" s="78"/>
      <c r="E13" s="3" t="s">
        <v>12</v>
      </c>
      <c r="F13" s="6"/>
      <c r="G13" s="3"/>
      <c r="H13" s="6">
        <f t="shared" si="0"/>
        <v>0</v>
      </c>
      <c r="I13" s="2"/>
    </row>
    <row r="14" spans="1:9" ht="22.5" customHeight="1">
      <c r="A14" s="57"/>
      <c r="B14" s="58"/>
      <c r="C14" s="77" t="s">
        <v>75</v>
      </c>
      <c r="D14" s="78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2.5" customHeight="1">
      <c r="A15" s="57"/>
      <c r="B15" s="58"/>
      <c r="C15" s="77" t="s">
        <v>73</v>
      </c>
      <c r="D15" s="7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2.5" customHeight="1">
      <c r="A16" s="57"/>
      <c r="B16" s="58"/>
      <c r="C16" s="79" t="s">
        <v>49</v>
      </c>
      <c r="D16" s="8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55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81" t="s">
        <v>63</v>
      </c>
      <c r="D18" s="82"/>
      <c r="E18" s="4" t="s">
        <v>30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535000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535000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77" t="s">
        <v>76</v>
      </c>
      <c r="D24" s="78"/>
      <c r="E24" s="5" t="s">
        <v>21</v>
      </c>
      <c r="F24" s="6">
        <v>120000</v>
      </c>
      <c r="G24" s="3">
        <v>1</v>
      </c>
      <c r="H24" s="6">
        <f>F24*G24</f>
        <v>120000</v>
      </c>
      <c r="I24" s="2"/>
    </row>
    <row r="25" spans="1:9" ht="16.5" customHeight="1">
      <c r="A25" s="83" t="str">
        <f>IF(F37="현금(이체X)",Sheet2!D2,IF(F37="카드",Sheet2!D2,IF(F37="이체 및 현금영수증",Sheet2!E1,IF(F37="카드+현금",Sheet2!D2,IF(F37="이체 및 세금계산서",Sheet2!D1)))))</f>
        <v>참고사항</v>
      </c>
      <c r="B25" s="84"/>
      <c r="C25" s="106" t="s">
        <v>79</v>
      </c>
      <c r="D25" s="78"/>
      <c r="E25" s="3" t="s">
        <v>78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5"/>
      <c r="B26" s="86"/>
      <c r="C26" s="106" t="s">
        <v>80</v>
      </c>
      <c r="D26" s="78"/>
      <c r="E26" s="5" t="s">
        <v>28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5"/>
      <c r="B27" s="86"/>
      <c r="C27" s="107" t="s">
        <v>81</v>
      </c>
      <c r="D27" s="108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5"/>
      <c r="B28" s="86"/>
      <c r="C28" s="107"/>
      <c r="D28" s="108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85"/>
      <c r="B29" s="86"/>
      <c r="C29" s="107"/>
      <c r="D29" s="108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85"/>
      <c r="B30" s="86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5"/>
      <c r="B31" s="86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7"/>
      <c r="B32" s="88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38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120000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40</v>
      </c>
      <c r="B35" s="76"/>
      <c r="C35" s="91"/>
      <c r="D35" s="92"/>
      <c r="E35" s="8" t="s">
        <v>4</v>
      </c>
      <c r="F35" s="67">
        <f>SUM(E21,E33)</f>
        <v>655000</v>
      </c>
      <c r="G35" s="67"/>
      <c r="H35" s="9" t="s">
        <v>20</v>
      </c>
      <c r="I35" s="2"/>
    </row>
    <row r="36" spans="1:9" ht="16.5" customHeight="1">
      <c r="A36" s="75" t="s">
        <v>41</v>
      </c>
      <c r="B36" s="76"/>
      <c r="C36" s="8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90"/>
      <c r="E36" s="8" t="s">
        <v>22</v>
      </c>
      <c r="F36" s="65">
        <f>F35*1.1-F35</f>
        <v>65500</v>
      </c>
      <c r="G36" s="66"/>
      <c r="H36" s="10"/>
      <c r="I36" s="2"/>
    </row>
    <row r="37" spans="1:9" ht="17.25" customHeight="1">
      <c r="A37" s="75" t="s">
        <v>36</v>
      </c>
      <c r="B37" s="76"/>
      <c r="C37" s="37"/>
      <c r="D37" s="38"/>
      <c r="E37" s="8" t="s">
        <v>34</v>
      </c>
      <c r="F37" s="69" t="s">
        <v>82</v>
      </c>
      <c r="G37" s="70"/>
      <c r="H37" s="11"/>
      <c r="I37" s="2"/>
    </row>
    <row r="38" spans="1:9" ht="19.5" customHeight="1">
      <c r="A38" s="33" t="s">
        <v>37</v>
      </c>
      <c r="B38" s="34"/>
      <c r="C38" s="39">
        <f>SUM(C35:C36)-C37</f>
        <v>0</v>
      </c>
      <c r="D38" s="40"/>
      <c r="E38" s="29" t="s">
        <v>83</v>
      </c>
      <c r="F38" s="69">
        <v>10150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730000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35</v>
      </c>
      <c r="B1" t="s">
        <v>25</v>
      </c>
      <c r="C1" t="s">
        <v>42</v>
      </c>
      <c r="D1" s="13" t="s">
        <v>44</v>
      </c>
      <c r="E1" s="31" t="s">
        <v>65</v>
      </c>
      <c r="F1" s="31"/>
    </row>
    <row r="2" spans="1:6">
      <c r="A2" t="s">
        <v>31</v>
      </c>
      <c r="B2" t="s">
        <v>20</v>
      </c>
      <c r="C2" t="s">
        <v>47</v>
      </c>
      <c r="D2" t="s">
        <v>43</v>
      </c>
    </row>
    <row r="3" spans="1:6">
      <c r="A3" t="s">
        <v>32</v>
      </c>
      <c r="B3" t="s">
        <v>39</v>
      </c>
      <c r="D3" s="16" t="s">
        <v>45</v>
      </c>
    </row>
    <row r="4" spans="1:6">
      <c r="A4" t="s">
        <v>33</v>
      </c>
      <c r="B4" s="12">
        <f>Sheet1!F35-(Sheet1!C35/1.3)</f>
        <v>655000</v>
      </c>
    </row>
    <row r="5" spans="1:6">
      <c r="A5" t="s">
        <v>48</v>
      </c>
    </row>
    <row r="6" spans="1:6">
      <c r="A6" t="s">
        <v>46</v>
      </c>
    </row>
    <row r="7" spans="1:6">
      <c r="A7" t="s">
        <v>19</v>
      </c>
      <c r="B7" s="12">
        <v>60000</v>
      </c>
    </row>
    <row r="8" spans="1:6">
      <c r="A8" t="s">
        <v>58</v>
      </c>
      <c r="B8" s="12">
        <v>70000</v>
      </c>
    </row>
    <row r="9" spans="1:6">
      <c r="A9" t="s">
        <v>56</v>
      </c>
      <c r="B9" s="12">
        <v>80000</v>
      </c>
    </row>
    <row r="10" spans="1:6">
      <c r="A10" t="s">
        <v>57</v>
      </c>
      <c r="B10" s="12">
        <v>100000</v>
      </c>
    </row>
    <row r="11" spans="1:6">
      <c r="A11" t="s">
        <v>60</v>
      </c>
      <c r="B11" s="12">
        <v>151200</v>
      </c>
    </row>
    <row r="12" spans="1:6">
      <c r="A12" t="s">
        <v>59</v>
      </c>
      <c r="B12" s="12">
        <v>188000</v>
      </c>
    </row>
    <row r="13" spans="1:6">
      <c r="A13" t="s">
        <v>61</v>
      </c>
      <c r="B13" s="12">
        <v>194290</v>
      </c>
    </row>
    <row r="14" spans="1:6">
      <c r="A14" t="s">
        <v>62</v>
      </c>
      <c r="B14" s="12">
        <v>359000</v>
      </c>
    </row>
    <row r="15" spans="1:6">
      <c r="A15" t="s">
        <v>64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2020-03-17T06:54:46Z</dcterms:modified>
</cp:coreProperties>
</file>