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14" documentId="8_{D2AE523D-58DC-4441-A8BB-46883B384B1C}" xr6:coauthVersionLast="45" xr6:coauthVersionMax="45" xr10:uidLastSave="{8CDF187E-60B9-4F26-9C72-45A3291116A8}"/>
  <bookViews>
    <workbookView xWindow="6690" yWindow="30" windowWidth="1368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<sst xmlns="http://schemas.openxmlformats.org/spreadsheetml/2006/main" count="84" uniqueCount="76">
  <si>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</si>
  <si>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</si>
  <si>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</si>
  <si>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</si>
  <si>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</si>
  <si>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</si>
  <si>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</si>
  <si>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</si>
  <si>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</si>
  <si>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</si>
  <si>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</si>
  <si>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</si>
  <si>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</si>
  <si>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</si>
  <si>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</si>
  <si>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</si>
  <si>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</si>
  <si>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</si>
  <si>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</si>
  <si>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</si>
  <si>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</si>
  <si>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</si>
  <si>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</si>
  <si>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</si>
  <si>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</si>
  <si>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</si>
  <si>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</si>
  <si>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</si>
  <si>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</si>
  <si>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</si>
  <si>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</si>
  <si>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</si>
  <si>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</si>
  <si>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</si>
  <si>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</si>
  <si>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</si>
  <si>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</si>
  <si>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</si>
  <si>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</si>
  <si>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</si>
  <si>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</si>
  <si>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</si>
  <si>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</si>
  <si>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</si>
  <si>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</si>
  <si>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</si>
  <si>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</si>
  <si>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</si>
  <si>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</si>
  <si>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</si>
  <si>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</si>
  <si>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</si>
  <si>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</si>
  <si>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</si>
  <si>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</si>
  <si>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</si>
  <si>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</si>
  <si>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</si>
  <si>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</si>
  <si>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</si>
  <si>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</si>
  <si>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</si>
  <si>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</si>
  <si>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이체 및 현금영수증</t>
  </si>
  <si>
    <t>JONSBO CR-1000 AUTO RGB (BLACK)</t>
    <phoneticPr fontId="1" type="noConversion"/>
  </si>
  <si>
    <t>ASRock B460M PRO4 에즈윈</t>
    <phoneticPr fontId="1" type="noConversion"/>
  </si>
  <si>
    <t>PALIT 지포스 GTX 1660 SUPER GAMINGPRO D6 6GB</t>
    <phoneticPr fontId="1" type="noConversion"/>
  </si>
  <si>
    <t>삼성전자 DDR4-2666 (16GB)</t>
    <phoneticPr fontId="1" type="noConversion"/>
  </si>
  <si>
    <t>Western Digital WD BLACK SN750 M.2 NVMe (500GB)</t>
    <phoneticPr fontId="1" type="noConversion"/>
  </si>
  <si>
    <t>Seagate BarraCuda 7200/256M (ST2000DM008, 2TB)</t>
    <phoneticPr fontId="1" type="noConversion"/>
  </si>
  <si>
    <t>ABKO NCORE 커넬 강화유리</t>
    <phoneticPr fontId="1" type="noConversion"/>
  </si>
  <si>
    <t>마이크로닉스 Classic II 600W +12V Single Rail 85+</t>
    <phoneticPr fontId="1" type="noConversion"/>
  </si>
  <si>
    <t>전문 그래픽용</t>
    <phoneticPr fontId="1" type="noConversion"/>
  </si>
  <si>
    <t>Microsoft Windows 10 Home(처음사용자용 한글)</t>
  </si>
  <si>
    <t>인텔 코어i7-10세대 10700 (코멧레이크S)(정품)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</si>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</sst>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40" workbookViewId="0">
      <selection activeCell="F8" sqref="F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59</v>
      </c>
      <c r="B1" s="23" t="s">
        <v>72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1091121252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44076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74</v>
      </c>
      <c r="D6" s="64"/>
      <c r="E6" s="3" t="s">
        <v>6</v>
      </c>
      <c r="F6" s="6">
        <v>461000</v>
      </c>
      <c r="G6" s="3">
        <v>1</v>
      </c>
      <c r="H6" s="6">
        <f>F6*G6</f>
        <v>461000</v>
      </c>
      <c r="I6" s="2"/>
    </row>
    <row r="7" spans="1:9" ht="24" customHeight="1">
      <c r="A7" s="57"/>
      <c r="B7" s="58"/>
      <c r="C7" s="63" t="s">
        <v>64</v>
      </c>
      <c r="D7" s="64"/>
      <c r="E7" s="26" t="s">
        <v>15</v>
      </c>
      <c r="F7" s="6">
        <v>30000</v>
      </c>
      <c r="G7" s="3">
        <v>1</v>
      </c>
      <c r="H7" s="6">
        <f t="shared" ref="H7:H18" si="0">F7*G7</f>
        <v>30000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 t="s">
        <v>75</v>
      </c>
      <c r="G8" s="3">
        <v>1</v>
      </c>
      <c r="H8" s="6" t="e">
        <f t="shared" si="0"/>
        <v>#VALUE!</v>
      </c>
      <c r="I8" s="2"/>
    </row>
    <row r="9" spans="1:9" ht="37.5" customHeight="1">
      <c r="A9" s="57"/>
      <c r="B9" s="58"/>
      <c r="C9" s="63" t="s">
        <v>67</v>
      </c>
      <c r="D9" s="64"/>
      <c r="E9" s="3" t="s">
        <v>8</v>
      </c>
      <c r="F9" s="6">
        <v>69000</v>
      </c>
      <c r="G9" s="3">
        <v>2</v>
      </c>
      <c r="H9" s="6">
        <f t="shared" si="0"/>
        <v>138000</v>
      </c>
      <c r="I9" s="2"/>
    </row>
    <row r="10" spans="1:9" ht="24" customHeight="1">
      <c r="A10" s="57"/>
      <c r="B10" s="58"/>
      <c r="C10" s="63" t="s">
        <v>66</v>
      </c>
      <c r="D10" s="64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34.5" customHeight="1">
      <c r="A11" s="57"/>
      <c r="B11" s="58"/>
      <c r="C11" s="97" t="s">
        <v>68</v>
      </c>
      <c r="D11" s="98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57"/>
      <c r="B12" s="58"/>
      <c r="C12" s="63" t="s">
        <v>69</v>
      </c>
      <c r="D12" s="64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57"/>
      <c r="B13" s="58"/>
      <c r="C13" s="91" t="s">
        <v>61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70</v>
      </c>
      <c r="D14" s="92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57"/>
      <c r="B15" s="58"/>
      <c r="C15" s="91" t="s">
        <v>71</v>
      </c>
      <c r="D15" s="92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57"/>
      <c r="B16" s="58"/>
      <c r="C16" s="93" t="s">
        <v>62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73</v>
      </c>
      <c r="D18" s="96"/>
      <c r="E18" s="4" t="s">
        <v>26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57"/>
      <c r="B19" s="58"/>
      <c r="C19" s="115"/>
      <c r="D19" s="116"/>
      <c r="E19" s="4" t="s">
        <v>60</v>
      </c>
      <c r="F19" s="7"/>
      <c r="G19" s="4">
        <f>-G1</f>
        <v>0</v>
      </c>
      <c r="H19" s="7"/>
      <c r="I19" s="2"/>
    </row>
    <row r="20" spans="1:9" ht="12.75" customHeight="1">
      <c r="A20" s="57"/>
      <c r="B20" s="58"/>
      <c r="C20" s="105" t="s">
        <v>18</v>
      </c>
      <c r="D20" s="105"/>
      <c r="E20" s="72" t="e">
        <f>SUM(H6:H19)</f>
        <v>#VALUE!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 t="e">
        <f>E20*G20</f>
        <v>#VALUE!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/>
      <c r="D25" s="92"/>
      <c r="E25" s="3"/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 t="e">
        <f>SUM(E21,E33)</f>
        <v>#VALUE!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 t="e">
        <f>F35*1.1-F35</f>
        <v>#VALUE!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63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 t="e">
        <f>IF(F37="현금(이체X)",F35,IF(F37="카드",ROUND(Sheet2!B5,-4),IF(F37="이체 및 현금영수증",F35+F35*10%,IF(F37="이체 및 세금계산서",F35+F35*10%,IF(F37="이체 및 세금계산서",F35+F35*10%,)))))-F38</f>
        <v>#VALUE!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58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 t="e">
        <f>Sheet1!F35-(Sheet1!C35)</f>
        <v>#VALUE!</v>
      </c>
    </row>
    <row r="5" spans="1:6">
      <c r="A5" t="s">
        <v>43</v>
      </c>
      <c r="B5" t="e">
        <f>B4*1.13</f>
        <v>#VALUE!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2020-09-02T06:14:27Z</cp:lastPrinted>
  <dcterms:created xsi:type="dcterms:W3CDTF">2019-03-28T03:58:09Z</dcterms:created>
  <dcterms:modified xsi:type="dcterms:W3CDTF">2020-09-02T09:18:06Z</dcterms:modified>
</cp:coreProperties>
</file>