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2EAD19-699D-47EA-9C1C-5763CB691676}" xr6:coauthVersionLast="45" xr6:coauthVersionMax="45" xr10:uidLastSave="{00000000-0000-0000-0000-000000000000}"/>
  <bookViews>
    <workbookView xWindow="10620" yWindow="223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A25" i="1" l="1"/>
  <c r="B3" i="1" l="1"/>
  <c r="C33" i="1" l="1"/>
  <c r="H39" i="1"/>
  <c r="H25" i="1" l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<sst xmlns="http://schemas.openxmlformats.org/spreadsheetml/2006/main" count="96" uniqueCount="88">
  <si>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</si>
  <si>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</si>
  <si>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</si>
  <si>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</si>
  <si>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</si>
  <si>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</si>
  <si>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</si>
  <si>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</si>
  <si>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</si>
  <si>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</si>
  <si>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</si>
  <si>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</si>
  <si>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</si>
  <si>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</si>
  <si>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</si>
  <si>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</si>
  <si>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</si>
  <si>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</si>
  <si>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</si>
  <si>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</si>
  <si>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</si>
  <si>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</si>
  <si>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</si>
  <si>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</si>
  <si>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</si>
  <si>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</si>
  <si>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</si>
  <si>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</si>
  <si>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</si>
  <si>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</si>
  <si>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</si>
  <si>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</si>
  <si>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</si>
  <si>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</si>
  <si>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</si>
  <si>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</si>
  <si>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</si>
  <si>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</si>
  <si>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</si>
  <si>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</si>
  <si>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</si>
  <si>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</si>
  <si>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</si>
  <si>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</si>
  <si>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</si>
  <si>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</si>
  <si>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</si>
  <si>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</si>
  <si>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</si>
  <si>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</si>
  <si>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</si>
  <si>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</si>
  <si>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</si>
  <si>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</si>
  <si>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</si>
  <si>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</si>
  <si>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</si>
  <si>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</si>
  <si>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</si>
  <si>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</si>
  <si>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</si>
  <si>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</si>
  <si>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</si>
  <si>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</si>
  <si>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</si>
  <si>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</si>
  <si>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</si>
  <si>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</si>
  <si>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INTEL(인텔) 8세대-G5400 골드 (BOX정품)  </t>
    <phoneticPr fontId="1" type="noConversion"/>
  </si>
  <si>
    <t>인텔정품쿨러</t>
    <phoneticPr fontId="1" type="noConversion"/>
  </si>
  <si>
    <t xml:space="preserve">Colorful(컬러풀) H310M-E PRO V20 STCOM  </t>
    <phoneticPr fontId="1" type="noConversion"/>
  </si>
  <si>
    <t xml:space="preserve">SAMSUNG(삼성) 8G PC4-21300 </t>
    <phoneticPr fontId="1" type="noConversion"/>
  </si>
  <si>
    <t>UHD610 내장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</si>
  <si>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</si>
  <si>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</si>
  <si>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 xml:space="preserve">MICRONICS(마이크로닉스) Classic II (클래식2) 500W  </t>
    <phoneticPr fontId="1" type="noConversion"/>
  </si>
  <si>
    <t>DAVEN 오로라 블랙</t>
  </si>
  <si>
    <t xml:space="preserve"> LG(엘지) 24MK400H  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</si>
  <si>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</si>
  <si>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</si>
  <si>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</si>
  <si>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</si>
  <si>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게이밍패드</t>
    <phoneticPr fontId="1" type="noConversion"/>
  </si>
  <si>
    <t>타자연습 바탕에 빼드리기로…</t>
    <phoneticPr fontId="1" type="noConversion"/>
  </si>
  <si>
    <t>현금(이체X)</t>
  </si>
  <si>
    <t xml:space="preserve">한성컴퓨터 GS100 레인보우 사운드바  </t>
    <phoneticPr fontId="1" type="noConversion"/>
  </si>
  <si>
    <t>장을식</t>
    <phoneticPr fontId="1" type="noConversion"/>
  </si>
  <si>
    <t>010-2627-2136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</si>
</sst>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B1" zoomScaleNormal="100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86</v>
      </c>
      <c r="C1" s="33" t="s">
        <v>52</v>
      </c>
      <c r="D1" s="34"/>
      <c r="E1" s="88"/>
      <c r="F1" s="89"/>
      <c r="G1" s="89"/>
      <c r="H1" s="90"/>
    </row>
    <row r="2" spans="1:9" ht="22.5" customHeight="1">
      <c r="A2" s="18" t="s">
        <v>53</v>
      </c>
      <c r="B2" s="26" t="s">
        <v>87</v>
      </c>
      <c r="C2" s="35"/>
      <c r="D2" s="36"/>
      <c r="E2" s="91"/>
      <c r="F2" s="92"/>
      <c r="G2" s="92"/>
      <c r="H2" s="93"/>
    </row>
    <row r="3" spans="1:9" ht="22.5" customHeight="1">
      <c r="A3" s="18" t="s">
        <v>54</v>
      </c>
      <c r="B3" s="20">
        <f ca="1">TODAY()</f>
        <v>43931</v>
      </c>
      <c r="C3" s="19" t="s">
        <v>55</v>
      </c>
      <c r="D3" s="25">
        <f ca="1">TODAY()</f>
        <v>43931</v>
      </c>
      <c r="E3" s="91"/>
      <c r="F3" s="92"/>
      <c r="G3" s="92"/>
      <c r="H3" s="93"/>
    </row>
    <row r="4" spans="1:9" ht="22.5" customHeight="1">
      <c r="A4" s="17" t="s">
        <v>51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30</v>
      </c>
      <c r="B6" s="101"/>
      <c r="C6" s="58" t="s">
        <v>68</v>
      </c>
      <c r="D6" s="59"/>
      <c r="E6" s="3" t="s">
        <v>6</v>
      </c>
      <c r="F6" s="6">
        <v>75000</v>
      </c>
      <c r="G6" s="3">
        <v>1</v>
      </c>
      <c r="H6" s="6">
        <f>F6*G6</f>
        <v>75000</v>
      </c>
      <c r="I6" s="2">
        <v>3</v>
      </c>
    </row>
    <row r="7" spans="1:9" ht="24" customHeight="1">
      <c r="A7" s="102"/>
      <c r="B7" s="103"/>
      <c r="C7" s="58" t="s">
        <v>69</v>
      </c>
      <c r="D7" s="59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58" t="s">
        <v>70</v>
      </c>
      <c r="D8" s="59"/>
      <c r="E8" s="3" t="s">
        <v>7</v>
      </c>
      <c r="F8" s="6">
        <v>69000</v>
      </c>
      <c r="G8" s="3">
        <v>1</v>
      </c>
      <c r="H8" s="6">
        <f t="shared" si="0"/>
        <v>69000</v>
      </c>
      <c r="I8" s="2">
        <v>3</v>
      </c>
    </row>
    <row r="9" spans="1:9" ht="37.5" customHeight="1">
      <c r="A9" s="102"/>
      <c r="B9" s="103"/>
      <c r="C9" s="58" t="s">
        <v>71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>
        <v>1</v>
      </c>
    </row>
    <row r="10" spans="1:9" ht="24" customHeight="1">
      <c r="A10" s="102"/>
      <c r="B10" s="103"/>
      <c r="C10" s="58" t="s">
        <v>72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58" t="s">
        <v>73</v>
      </c>
      <c r="D11" s="59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>
        <v>3</v>
      </c>
    </row>
    <row r="12" spans="1:9" ht="24" customHeight="1">
      <c r="A12" s="102"/>
      <c r="B12" s="103"/>
      <c r="C12" s="58" t="s">
        <v>74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48" t="s">
        <v>76</v>
      </c>
      <c r="D14" s="49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>
        <v>1</v>
      </c>
    </row>
    <row r="15" spans="1:9" ht="24" customHeight="1">
      <c r="A15" s="102"/>
      <c r="B15" s="103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>
        <v>6</v>
      </c>
    </row>
    <row r="16" spans="1:9" ht="24" customHeight="1">
      <c r="A16" s="102"/>
      <c r="B16" s="103"/>
      <c r="C16" s="54" t="s">
        <v>50</v>
      </c>
      <c r="D16" s="5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6" t="s">
        <v>64</v>
      </c>
      <c r="D18" s="57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2"/>
      <c r="D19" s="53"/>
      <c r="E19" s="4" t="s">
        <v>28</v>
      </c>
      <c r="F19" s="7"/>
      <c r="G19" s="4"/>
      <c r="H19" s="6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0">
        <f>SUM(H6:H19)</f>
        <v>390000</v>
      </c>
      <c r="F20" s="60"/>
      <c r="G20" s="24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0">
        <f>E20*G20</f>
        <v>390000</v>
      </c>
      <c r="F21" s="60"/>
      <c r="G21" s="60"/>
      <c r="H21" s="99"/>
      <c r="I21" s="2"/>
    </row>
    <row r="22" spans="1:9" ht="12.75" customHeight="1">
      <c r="A22" s="102"/>
      <c r="B22" s="103"/>
      <c r="C22" s="41"/>
      <c r="D22" s="41"/>
      <c r="E22" s="60"/>
      <c r="F22" s="60"/>
      <c r="G22" s="60"/>
      <c r="H22" s="99"/>
      <c r="I22" s="2"/>
    </row>
    <row r="23" spans="1:9" ht="17.25" customHeight="1">
      <c r="A23" s="102"/>
      <c r="B23" s="103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4"/>
      <c r="B24" s="105"/>
      <c r="C24" s="48" t="s">
        <v>77</v>
      </c>
      <c r="D24" s="49"/>
      <c r="E24" s="5" t="s">
        <v>21</v>
      </c>
      <c r="F24" s="6">
        <v>157000</v>
      </c>
      <c r="G24" s="3">
        <v>1</v>
      </c>
      <c r="H24" s="6">
        <f>F24*G24</f>
        <v>157000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111" t="s">
        <v>79</v>
      </c>
      <c r="D25" s="112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111" t="s">
        <v>80</v>
      </c>
      <c r="D26" s="112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110" t="s">
        <v>82</v>
      </c>
      <c r="D27" s="57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0"/>
      <c r="D28" s="51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0"/>
      <c r="B29" s="71"/>
      <c r="C29" s="50" t="s">
        <v>85</v>
      </c>
      <c r="D29" s="51"/>
      <c r="E29" s="5" t="s">
        <v>27</v>
      </c>
      <c r="F29" s="6">
        <v>27500</v>
      </c>
      <c r="G29" s="3">
        <v>1</v>
      </c>
      <c r="H29" s="6">
        <f t="shared" si="1"/>
        <v>27500</v>
      </c>
      <c r="I29" s="2"/>
    </row>
    <row r="30" spans="1:9">
      <c r="A30" s="70"/>
      <c r="B30" s="71"/>
      <c r="C30" s="50"/>
      <c r="D30" s="5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0"/>
      <c r="D31" s="51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110" t="s">
        <v>83</v>
      </c>
      <c r="D32" s="57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39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0">
        <f>SUM(H24:H32)</f>
        <v>184500</v>
      </c>
      <c r="F33" s="60"/>
      <c r="G33" s="61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2"/>
      <c r="F34" s="62"/>
      <c r="G34" s="63"/>
      <c r="H34" s="98"/>
      <c r="I34" s="2"/>
    </row>
    <row r="35" spans="1:9" ht="16.5" customHeight="1">
      <c r="A35" s="66" t="s">
        <v>41</v>
      </c>
      <c r="B35" s="67"/>
      <c r="C35" s="80"/>
      <c r="D35" s="81"/>
      <c r="E35" s="8" t="s">
        <v>4</v>
      </c>
      <c r="F35" s="108">
        <f>SUM(E21,E33)</f>
        <v>574500</v>
      </c>
      <c r="G35" s="108"/>
      <c r="H35" s="9" t="s">
        <v>20</v>
      </c>
      <c r="I35" s="2"/>
    </row>
    <row r="36" spans="1:9" ht="16.5" customHeight="1">
      <c r="A36" s="66" t="s">
        <v>42</v>
      </c>
      <c r="B36" s="67"/>
      <c r="C36" s="78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9"/>
      <c r="E36" s="8" t="s">
        <v>22</v>
      </c>
      <c r="F36" s="106">
        <f>F35*1.1-F35</f>
        <v>57450</v>
      </c>
      <c r="G36" s="107"/>
      <c r="H36" s="10"/>
      <c r="I36" s="2"/>
    </row>
    <row r="37" spans="1:9" ht="17.25" customHeight="1">
      <c r="A37" s="66" t="s">
        <v>37</v>
      </c>
      <c r="B37" s="67"/>
      <c r="C37" s="82"/>
      <c r="D37" s="83"/>
      <c r="E37" s="8" t="s">
        <v>35</v>
      </c>
      <c r="F37" s="64" t="s">
        <v>84</v>
      </c>
      <c r="G37" s="65"/>
      <c r="H37" s="11"/>
      <c r="I37" s="2"/>
    </row>
    <row r="38" spans="1:9" ht="19.5" customHeight="1">
      <c r="A38" s="74" t="s">
        <v>38</v>
      </c>
      <c r="B38" s="75"/>
      <c r="C38" s="84">
        <f>SUM(C35:C36)-C37</f>
        <v>0</v>
      </c>
      <c r="D38" s="85"/>
      <c r="E38" s="29"/>
      <c r="F38" s="64">
        <v>14500</v>
      </c>
      <c r="G38" s="65"/>
      <c r="H38" s="109"/>
      <c r="I38" s="2"/>
    </row>
    <row r="39" spans="1:9" ht="20.25" customHeight="1">
      <c r="A39" s="76"/>
      <c r="B39" s="77"/>
      <c r="C39" s="86"/>
      <c r="D39" s="87"/>
      <c r="E39" s="14" t="s">
        <v>23</v>
      </c>
      <c r="F39" s="60">
        <f>IF(F37="현금(이체X)",F35,IF(F37="카드",F35+F35*13%,IF(F37="이체 및 현금영수증",F35+F35*10%,IF(F37="이체 및 세금계산서",F35+F35*10%,IF(F37="이체 및 세금계산서",F35+F35*10%,)))))-F38</f>
        <v>560000</v>
      </c>
      <c r="G39" s="6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574500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2020-04-10T09:14:12Z</cp:lastPrinted>
  <dcterms:created xsi:type="dcterms:W3CDTF">2019-03-28T03:58:09Z</dcterms:created>
  <dcterms:modified xsi:type="dcterms:W3CDTF">2020-04-10T09:15:39Z</dcterms:modified>
</cp:coreProperties>
</file>