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63122AA9-13CA-4988-B95B-AB717C6B5BA6}" xr6:coauthVersionLast="45" xr6:coauthVersionMax="45" xr10:uidLastSave="{570CD4DF-E4AE-430E-9DF6-8199BA46B349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<sst xmlns="http://schemas.openxmlformats.org/spreadsheetml/2006/main" count="84" uniqueCount="76">
  <si>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</si>
  <si>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</si>
  <si>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</si>
  <si>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</si>
  <si>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</si>
  <si>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</si>
  <si>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</si>
  <si>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</si>
  <si>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</si>
  <si>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</si>
  <si>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</si>
  <si>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</si>
  <si>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</si>
  <si>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</si>
  <si>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</si>
  <si>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</si>
  <si>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</si>
  <si>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</si>
  <si>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</si>
  <si>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</si>
  <si>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</si>
  <si>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</si>
  <si>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</si>
  <si>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</si>
  <si>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</si>
  <si>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</si>
  <si>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</si>
  <si>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</si>
  <si>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</si>
  <si>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</si>
  <si>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</si>
  <si>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</si>
  <si>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</si>
  <si>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</si>
  <si>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</si>
  <si>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</si>
  <si>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</si>
  <si>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</si>
  <si>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</si>
  <si>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</si>
  <si>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</si>
  <si>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</si>
  <si>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</si>
  <si>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</si>
  <si>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</si>
  <si>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</si>
  <si>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</si>
  <si>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</si>
  <si>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</si>
  <si>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</si>
  <si>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</si>
  <si>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</si>
  <si>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</si>
  <si>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</si>
  <si>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</si>
  <si>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</si>
  <si>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</si>
  <si>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</si>
  <si>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</si>
  <si>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</si>
  <si>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</si>
  <si>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</si>
  <si>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</si>
  <si>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</si>
  <si>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</si>
  <si>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삼성전자 DDR4-2666 (16GB)</t>
    <phoneticPr fontId="1" type="noConversion"/>
  </si>
  <si>
    <t>갤럭시 GALAX 지포스 GTX 1650 SUPER EX BLACK OC D6 4GB</t>
    <phoneticPr fontId="1" type="noConversion"/>
  </si>
  <si>
    <t>마이크론 Crucial BX500 대원CTS (240GB)</t>
    <phoneticPr fontId="1" type="noConversion"/>
  </si>
  <si>
    <t>COOLMAX 가성비 NO.3 RGB</t>
    <phoneticPr fontId="1" type="noConversion"/>
  </si>
  <si>
    <t>인텔 정품쿨러</t>
    <phoneticPr fontId="1" type="noConversion"/>
  </si>
  <si>
    <t>컬러풀 H410M-K</t>
    <phoneticPr fontId="1" type="noConversion"/>
  </si>
  <si>
    <t>마이크로닉스 싸이클론 500W</t>
    <phoneticPr fontId="1" type="noConversion"/>
  </si>
  <si>
    <t>카드+현금</t>
  </si>
  <si>
    <t>장유태</t>
    <phoneticPr fontId="1" type="noConversion"/>
  </si>
  <si>
    <t>케이블</t>
    <phoneticPr fontId="1" type="noConversion"/>
  </si>
  <si>
    <t>이어폰 Y자 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</si>
</sst>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36" sqref="C36:D36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73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1063808536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44075</v>
      </c>
      <c r="C3" s="16" t="s">
        <v>48</v>
      </c>
      <c r="D3" s="21">
        <v>44075</v>
      </c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64</v>
      </c>
      <c r="D6" s="60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6"/>
      <c r="B7" s="107"/>
      <c r="C7" s="59" t="s">
        <v>69</v>
      </c>
      <c r="D7" s="60"/>
      <c r="E7" s="26" t="s">
        <v>15</v>
      </c>
      <c r="F7" s="6">
        <v>0</v>
      </c>
      <c r="G7" s="3">
        <v>1</v>
      </c>
      <c r="H7" s="6">
        <f t="shared" ref="H7:H18" si="0">F7*G7</f>
        <v>0</v>
      </c>
      <c r="I7" s="2"/>
    </row>
    <row r="8" spans="1:9" ht="25.5" customHeight="1">
      <c r="A8" s="106"/>
      <c r="B8" s="107"/>
      <c r="C8" s="59" t="s">
        <v>70</v>
      </c>
      <c r="D8" s="60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106"/>
      <c r="B9" s="107"/>
      <c r="C9" s="59" t="s">
        <v>65</v>
      </c>
      <c r="D9" s="60"/>
      <c r="E9" s="3" t="s">
        <v>8</v>
      </c>
      <c r="F9" s="6">
        <v>66000</v>
      </c>
      <c r="G9" s="3">
        <v>1</v>
      </c>
      <c r="H9" s="6">
        <f t="shared" si="0"/>
        <v>66000</v>
      </c>
      <c r="I9" s="2"/>
    </row>
    <row r="10" spans="1:9" ht="24" customHeight="1">
      <c r="A10" s="106"/>
      <c r="B10" s="107"/>
      <c r="C10" s="59" t="s">
        <v>66</v>
      </c>
      <c r="D10" s="60"/>
      <c r="E10" s="3" t="s">
        <v>9</v>
      </c>
      <c r="F10" s="6">
        <v>232000</v>
      </c>
      <c r="G10" s="3">
        <v>1</v>
      </c>
      <c r="H10" s="6">
        <f t="shared" si="0"/>
        <v>232000</v>
      </c>
      <c r="I10" s="2"/>
    </row>
    <row r="11" spans="1:9" ht="34.5" customHeight="1">
      <c r="A11" s="106"/>
      <c r="B11" s="107"/>
      <c r="C11" s="61" t="s">
        <v>67</v>
      </c>
      <c r="D11" s="62"/>
      <c r="E11" s="3" t="s">
        <v>10</v>
      </c>
      <c r="F11" s="6">
        <v>33000</v>
      </c>
      <c r="G11" s="3">
        <v>1</v>
      </c>
      <c r="H11" s="6">
        <f t="shared" si="0"/>
        <v>33000</v>
      </c>
      <c r="I11" s="2"/>
    </row>
    <row r="12" spans="1:9" ht="24" customHeight="1">
      <c r="A12" s="106"/>
      <c r="B12" s="107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68</v>
      </c>
      <c r="D14" s="49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106"/>
      <c r="B15" s="107"/>
      <c r="C15" s="48" t="s">
        <v>71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>
        <f>-G1</f>
        <v>0</v>
      </c>
      <c r="H19" s="7"/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729000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729000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75</v>
      </c>
      <c r="D24" s="49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>
        <v>375000</v>
      </c>
      <c r="D35" s="85"/>
      <c r="E35" s="8" t="s">
        <v>4</v>
      </c>
      <c r="F35" s="112">
        <f>SUM(E21,E33)</f>
        <v>729000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>
        <f>IF(F37="현금(이체X)",Sheet2!C1,IF(F37="카드",Sheet2!C1,IF(F37="이체 및 현금영수증",Sheet2!C1,IF(F37="카드+현금",ROUND(Sheet2!B5,-4),IF(F37="이체 및 세금계산서",Sheet2!C1)))))</f>
        <v>400000</v>
      </c>
      <c r="D36" s="83"/>
      <c r="E36" s="8" t="s">
        <v>21</v>
      </c>
      <c r="F36" s="110">
        <f>F35*1.1-F35</f>
        <v>72900.000000000116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72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775000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354000</v>
      </c>
    </row>
    <row r="5" spans="1:6">
      <c r="A5" t="s">
        <v>43</v>
      </c>
      <c r="B5">
        <f>B4*1.13</f>
        <v>400019.99999999994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2020-08-23T09:02:18Z</cp:lastPrinted>
  <dcterms:created xsi:type="dcterms:W3CDTF">2019-03-28T03:58:09Z</dcterms:created>
  <dcterms:modified xsi:type="dcterms:W3CDTF">2020-09-01T06:25:25Z</dcterms:modified>
</cp:coreProperties>
</file>