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202237A3-6252-4A42-9A6F-776D4735390E}" xr6:coauthVersionLast="47" xr6:coauthVersionMax="47" xr10:uidLastSave="{FCD233D0-BEBF-4851-BC5D-0930EE786446}"/>
  <bookViews>
    <workbookView xWindow="6345" yWindow="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H39" i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<sst xmlns="http://schemas.openxmlformats.org/spreadsheetml/2006/main" count="89" uniqueCount="79">
  <si>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</si>
  <si>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</si>
  <si>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</si>
  <si>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</si>
  <si>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</si>
  <si>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</si>
  <si>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</si>
  <si>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</si>
  <si>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</si>
  <si>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</si>
  <si>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</si>
  <si>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</si>
  <si>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</si>
  <si>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</si>
  <si>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</si>
  <si>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</si>
  <si>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</si>
  <si>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</si>
  <si>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</si>
  <si>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</si>
  <si>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</si>
  <si>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</si>
  <si>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</si>
  <si>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</si>
  <si>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</si>
  <si>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</si>
  <si>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</si>
  <si>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</si>
  <si>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</si>
  <si>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</si>
  <si>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</si>
  <si>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</si>
  <si>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</si>
  <si>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</si>
  <si>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</si>
  <si>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</si>
  <si>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</si>
  <si>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</si>
  <si>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</si>
  <si>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</si>
  <si>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</si>
  <si>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</si>
  <si>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</si>
  <si>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</si>
  <si>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</si>
  <si>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</si>
  <si>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</si>
  <si>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</si>
  <si>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</si>
  <si>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</si>
  <si>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</si>
  <si>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</si>
  <si>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</si>
  <si>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</si>
  <si>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</si>
  <si>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</si>
  <si>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</si>
  <si>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</si>
  <si>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</si>
  <si>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</si>
  <si>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</si>
  <si>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</si>
  <si>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</si>
  <si>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</si>
  <si>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MSI 지포스 GTX 1660 SUPER 벤투스 D6 6GB</t>
    <phoneticPr fontId="1" type="noConversion"/>
  </si>
  <si>
    <t>삼성전자 DDR4-3200 (8GB)</t>
    <phoneticPr fontId="1" type="noConversion"/>
  </si>
  <si>
    <t>삼성전자 980 M.2 NVMe (1TB)</t>
    <phoneticPr fontId="1" type="noConversion"/>
  </si>
  <si>
    <t>앱코 NCORE G30 트루포스 (화이트)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</si>
  <si>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</si>
  <si>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</si>
  <si>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임현준</t>
    <phoneticPr fontId="1" type="noConversion"/>
  </si>
  <si>
    <t>010-5106-3701</t>
    <phoneticPr fontId="1" type="noConversion"/>
  </si>
  <si>
    <t>리버텍 PIXELART PA242MF 아이케어 프리싱크 75 무결점</t>
    <phoneticPr fontId="1" type="noConversion"/>
  </si>
  <si>
    <t>리버텍 PIXELART PA2541F IPS 리얼 144 게이밍 무결점</t>
    <phoneticPr fontId="1" type="noConversion"/>
  </si>
  <si>
    <t xml:space="preserve"> 모니터</t>
    <phoneticPr fontId="1" type="noConversion"/>
  </si>
  <si>
    <t>모니터</t>
    <phoneticPr fontId="1" type="noConversion"/>
  </si>
  <si>
    <t>게이밍 장패드 서비스</t>
    <phoneticPr fontId="1" type="noConversion"/>
  </si>
  <si>
    <t>EZ-GS-202C 스프링암상하좌우 2개설치</t>
    <phoneticPr fontId="1" type="noConversion"/>
  </si>
  <si>
    <t>클램프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</si>
</sst>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9" zoomScaleNormal="100" zoomScaleSheetLayoutView="100" workbookViewId="0">
      <selection activeCell="C36" sqref="C36:D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32" t="s">
        <v>61</v>
      </c>
      <c r="D1" s="33"/>
      <c r="E1" s="102"/>
      <c r="F1" s="103"/>
      <c r="G1" s="103"/>
      <c r="H1" s="104"/>
    </row>
    <row r="2" spans="1:9" ht="22.5" customHeight="1">
      <c r="A2" s="15" t="s">
        <v>40</v>
      </c>
      <c r="B2" s="20" t="s">
        <v>71</v>
      </c>
      <c r="C2" s="34"/>
      <c r="D2" s="35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44751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8"/>
      <c r="C4" s="38"/>
      <c r="D4" s="39"/>
      <c r="E4" s="108"/>
      <c r="F4" s="109"/>
      <c r="G4" s="109"/>
      <c r="H4" s="110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9" t="s">
        <v>62</v>
      </c>
      <c r="D6" s="50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62"/>
      <c r="B7" s="63"/>
      <c r="C7" s="49" t="s">
        <v>69</v>
      </c>
      <c r="D7" s="50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62"/>
      <c r="B9" s="63"/>
      <c r="C9" s="49" t="s">
        <v>65</v>
      </c>
      <c r="D9" s="50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2"/>
      <c r="B10" s="63"/>
      <c r="C10" s="49" t="s">
        <v>64</v>
      </c>
      <c r="D10" s="50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62"/>
      <c r="B11" s="63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49" t="s">
        <v>66</v>
      </c>
      <c r="D12" s="50"/>
      <c r="E12" s="3" t="s">
        <v>10</v>
      </c>
      <c r="F12" s="6">
        <v>148000</v>
      </c>
      <c r="G12" s="3">
        <v>1</v>
      </c>
      <c r="H12" s="6">
        <f t="shared" si="0"/>
        <v>148000</v>
      </c>
      <c r="I12" s="2"/>
    </row>
    <row r="13" spans="1:9" ht="24" customHeight="1">
      <c r="A13" s="62"/>
      <c r="B13" s="63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3" t="s">
        <v>67</v>
      </c>
      <c r="D14" s="44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2"/>
      <c r="B15" s="63"/>
      <c r="C15" s="43" t="s">
        <v>68</v>
      </c>
      <c r="D15" s="44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2"/>
      <c r="B16" s="63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1"/>
      <c r="D19" s="42"/>
      <c r="E19" s="4" t="s">
        <v>53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64" t="s">
        <v>55</v>
      </c>
      <c r="B20" s="65"/>
      <c r="C20" s="40" t="s">
        <v>16</v>
      </c>
      <c r="D20" s="40"/>
      <c r="E20" s="55">
        <f>SUM(H6:H19)</f>
        <v>979000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40"/>
      <c r="D21" s="40"/>
      <c r="E21" s="55">
        <f>E20*G20</f>
        <v>979000</v>
      </c>
      <c r="F21" s="55"/>
      <c r="G21" s="55"/>
      <c r="H21" s="113"/>
      <c r="I21" s="2"/>
    </row>
    <row r="22" spans="1:9" ht="12.75" customHeight="1">
      <c r="A22" s="66"/>
      <c r="B22" s="67"/>
      <c r="C22" s="40"/>
      <c r="D22" s="40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3" t="s">
        <v>72</v>
      </c>
      <c r="D24" s="44"/>
      <c r="E24" s="5" t="s">
        <v>74</v>
      </c>
      <c r="F24" s="6">
        <v>125000</v>
      </c>
      <c r="G24" s="3">
        <v>1</v>
      </c>
      <c r="H24" s="6">
        <f>F24*G24</f>
        <v>125000</v>
      </c>
      <c r="I24" s="2"/>
    </row>
    <row r="25" spans="1:9" ht="25.15" customHeight="1">
      <c r="A25" s="85"/>
      <c r="B25" s="86"/>
      <c r="C25" s="82" t="s">
        <v>73</v>
      </c>
      <c r="D25" s="44"/>
      <c r="E25" s="30" t="s">
        <v>75</v>
      </c>
      <c r="F25" s="6">
        <v>158000</v>
      </c>
      <c r="G25" s="3">
        <v>1</v>
      </c>
      <c r="H25" s="6">
        <f t="shared" ref="H25:H32" si="1">F25*G25</f>
        <v>158000</v>
      </c>
      <c r="I25" s="2"/>
    </row>
    <row r="26" spans="1:9">
      <c r="A26" s="87"/>
      <c r="B26" s="88"/>
      <c r="C26" s="82" t="s">
        <v>76</v>
      </c>
      <c r="D26" s="4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 t="s">
        <v>77</v>
      </c>
      <c r="D27" s="54"/>
      <c r="E27" s="5" t="s">
        <v>78</v>
      </c>
      <c r="F27" s="6">
        <v>65000</v>
      </c>
      <c r="G27" s="3">
        <v>1</v>
      </c>
      <c r="H27" s="6">
        <f t="shared" si="1"/>
        <v>65000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348000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>
        <v>345000</v>
      </c>
      <c r="D35" s="75"/>
      <c r="E35" s="8" t="s">
        <v>4</v>
      </c>
      <c r="F35" s="118">
        <f>SUM(E21,E33)</f>
        <v>1327000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>
        <v>1074000</v>
      </c>
      <c r="D36" s="73"/>
      <c r="E36" s="8" t="s">
        <v>19</v>
      </c>
      <c r="F36" s="116">
        <f>F35*1.1-F35</f>
        <v>132700.00000000023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1419000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1459700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982000</v>
      </c>
    </row>
    <row r="5" spans="1:6">
      <c r="A5" t="s">
        <v>38</v>
      </c>
      <c r="B5">
        <f>B4*1.12</f>
        <v>1099840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2022-07-09T09:12:48Z</cp:lastPrinted>
  <dcterms:created xsi:type="dcterms:W3CDTF">2019-03-28T03:58:09Z</dcterms:created>
  <dcterms:modified xsi:type="dcterms:W3CDTF">2022-07-09T10:41:52Z</dcterms:modified>
</cp:coreProperties>
</file>