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782A425-A396-4C68-9DC0-61014CAAFE5E}" xr6:coauthVersionLast="47" xr6:coauthVersionMax="47" xr10:uidLastSave="{00000000-0000-0000-0000-000000000000}"/>
  <bookViews>
    <workbookView xWindow="1875" yWindow="202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<sst xmlns="http://schemas.openxmlformats.org/spreadsheetml/2006/main" count="78" uniqueCount="69">
  <si>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</si>
  <si>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</si>
  <si>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</si>
  <si>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</si>
  <si>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</si>
  <si>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</si>
  <si>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</si>
  <si>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</si>
  <si>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</si>
  <si>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</si>
  <si>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</si>
  <si>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</si>
  <si>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</si>
  <si>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</si>
  <si>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</si>
  <si>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</si>
  <si>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</si>
  <si>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</si>
  <si>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</si>
  <si>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</si>
  <si>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</si>
  <si>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</si>
  <si>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</si>
  <si>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</si>
  <si>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</si>
  <si>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</si>
  <si>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</si>
  <si>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</si>
  <si>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</si>
  <si>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</si>
  <si>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</si>
  <si>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</si>
  <si>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</si>
  <si>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</si>
  <si>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</si>
  <si>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</si>
  <si>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</si>
  <si>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</si>
  <si>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</si>
  <si>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</si>
  <si>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</si>
  <si>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</si>
  <si>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</si>
  <si>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</si>
  <si>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</si>
  <si>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</si>
  <si>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</si>
  <si>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</si>
  <si>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</si>
  <si>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</si>
  <si>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</si>
  <si>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</si>
  <si>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</si>
  <si>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</si>
  <si>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</si>
  <si>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</si>
  <si>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※ 세금계산서 전용계좌
  신한은행 (예금주: 최진만) 
  110-482-539938</t>
    <phoneticPr fontId="1" type="noConversion"/>
  </si>
  <si>
    <t>R5-5600H / 6코어 12쓰레드</t>
    <phoneticPr fontId="1" type="noConversion"/>
  </si>
  <si>
    <t>노트북용 삼성전자 DDR4-3200 (16GB)</t>
    <phoneticPr fontId="1" type="noConversion"/>
  </si>
  <si>
    <t>GeForce GTX1650 / 16인치 / 2560x1600(WQXGA)/ IPS / 720p 웹캠</t>
    <phoneticPr fontId="1" type="noConversion"/>
  </si>
  <si>
    <t>SK하이닉스 M.2 NVME (512GB)</t>
    <phoneticPr fontId="1" type="noConversion"/>
  </si>
  <si>
    <t>USB</t>
    <phoneticPr fontId="1" type="noConversion"/>
  </si>
  <si>
    <t>C 타입 / USB 3.0 / USB 3.2</t>
    <phoneticPr fontId="1" type="noConversion"/>
  </si>
  <si>
    <t>PD충전 / DP포트 / HDMI 포트</t>
    <phoneticPr fontId="1" type="noConversion"/>
  </si>
  <si>
    <t>노트북가격</t>
    <phoneticPr fontId="1" type="noConversion"/>
  </si>
  <si>
    <t>레노버 캐드 및 3D 기본작업용 노트북</t>
    <phoneticPr fontId="1" type="noConversion"/>
  </si>
  <si>
    <t>임정민</t>
    <phoneticPr fontId="1" type="noConversion"/>
  </si>
  <si>
    <t>서비스</t>
    <phoneticPr fontId="1" type="noConversion"/>
  </si>
  <si>
    <t>가죽 파우치 또는 가방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</si>
</sst>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5" t="s">
        <v>50</v>
      </c>
      <c r="B1" s="21" t="s">
        <v>66</v>
      </c>
      <c r="C1" s="105" t="s">
        <v>52</v>
      </c>
      <c r="D1" s="106"/>
      <c r="E1" s="42"/>
      <c r="F1" s="43"/>
      <c r="G1" s="43"/>
      <c r="H1" s="44"/>
    </row>
    <row r="2" spans="1:9" ht="22.5" customHeight="1">
      <c r="A2" s="15" t="s">
        <v>37</v>
      </c>
      <c r="B2" s="20">
        <v>1096461129</v>
      </c>
      <c r="C2" s="107"/>
      <c r="D2" s="108"/>
      <c r="E2" s="45"/>
      <c r="F2" s="46"/>
      <c r="G2" s="46"/>
      <c r="H2" s="47"/>
    </row>
    <row r="3" spans="1:9" ht="22.5" customHeight="1">
      <c r="A3" s="15" t="s">
        <v>38</v>
      </c>
      <c r="B3" s="17">
        <f ca="1">TODAY()</f>
        <v>44667</v>
      </c>
      <c r="C3" s="16" t="s">
        <v>39</v>
      </c>
      <c r="D3" s="19"/>
      <c r="E3" s="45"/>
      <c r="F3" s="46"/>
      <c r="G3" s="46"/>
      <c r="H3" s="47"/>
    </row>
    <row r="4" spans="1:9" ht="22.5" customHeight="1">
      <c r="A4" s="14" t="s">
        <v>36</v>
      </c>
      <c r="B4" s="109"/>
      <c r="C4" s="109"/>
      <c r="D4" s="110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5" t="s">
        <v>53</v>
      </c>
      <c r="B6" s="96"/>
      <c r="C6" s="56" t="s">
        <v>57</v>
      </c>
      <c r="D6" s="57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97"/>
      <c r="B7" s="98"/>
      <c r="C7" s="56" t="s">
        <v>58</v>
      </c>
      <c r="D7" s="57"/>
      <c r="E7" s="3" t="s">
        <v>7</v>
      </c>
      <c r="F7" s="6"/>
      <c r="G7" s="3"/>
      <c r="H7" s="6">
        <f t="shared" ref="H7:H19" si="0">F7*G7</f>
        <v>0</v>
      </c>
      <c r="I7" s="2"/>
    </row>
    <row r="8" spans="1:9" ht="25.5" customHeight="1">
      <c r="A8" s="97"/>
      <c r="B8" s="98"/>
      <c r="C8" s="56" t="s">
        <v>59</v>
      </c>
      <c r="D8" s="57"/>
      <c r="E8" s="3" t="s">
        <v>8</v>
      </c>
      <c r="F8" s="6"/>
      <c r="G8" s="3"/>
      <c r="H8" s="6">
        <f t="shared" si="0"/>
        <v>0</v>
      </c>
      <c r="I8" s="2"/>
    </row>
    <row r="9" spans="1:9" ht="25.5" customHeight="1">
      <c r="A9" s="97"/>
      <c r="B9" s="98"/>
      <c r="C9" s="118" t="s">
        <v>60</v>
      </c>
      <c r="D9" s="119"/>
      <c r="E9" s="3" t="s">
        <v>9</v>
      </c>
      <c r="F9" s="6"/>
      <c r="G9" s="3"/>
      <c r="H9" s="6">
        <f t="shared" si="0"/>
        <v>0</v>
      </c>
      <c r="I9" s="2"/>
    </row>
    <row r="10" spans="1:9" ht="25.5" customHeight="1">
      <c r="A10" s="97"/>
      <c r="B10" s="98"/>
      <c r="C10" s="56" t="s">
        <v>62</v>
      </c>
      <c r="D10" s="57"/>
      <c r="E10" s="3" t="s">
        <v>61</v>
      </c>
      <c r="F10" s="6"/>
      <c r="G10" s="3"/>
      <c r="H10" s="6">
        <f t="shared" si="0"/>
        <v>0</v>
      </c>
      <c r="I10" s="2"/>
    </row>
    <row r="11" spans="1:9" ht="25.5" customHeight="1">
      <c r="A11" s="97"/>
      <c r="B11" s="98"/>
      <c r="C11" s="118" t="s">
        <v>63</v>
      </c>
      <c r="D11" s="119"/>
      <c r="E11" s="3"/>
      <c r="F11" s="6"/>
      <c r="G11" s="3"/>
      <c r="H11" s="6">
        <f t="shared" si="0"/>
        <v>0</v>
      </c>
      <c r="I11" s="2"/>
    </row>
    <row r="12" spans="1:9" ht="25.5" customHeight="1">
      <c r="A12" s="97"/>
      <c r="B12" s="98"/>
      <c r="C12" s="56"/>
      <c r="D12" s="57"/>
      <c r="E12" s="3"/>
      <c r="F12" s="6"/>
      <c r="G12" s="3"/>
      <c r="H12" s="6">
        <f t="shared" si="0"/>
        <v>0</v>
      </c>
      <c r="I12" s="2"/>
    </row>
    <row r="13" spans="1:9" ht="25.5" customHeight="1">
      <c r="A13" s="97"/>
      <c r="B13" s="98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5.5" customHeight="1">
      <c r="A14" s="97"/>
      <c r="B14" s="98"/>
      <c r="C14" s="92"/>
      <c r="D14" s="93"/>
      <c r="E14" s="3"/>
      <c r="F14" s="6"/>
      <c r="G14" s="3"/>
      <c r="H14" s="6">
        <f t="shared" si="0"/>
        <v>0</v>
      </c>
      <c r="I14" s="2"/>
    </row>
    <row r="15" spans="1:9" ht="25.5" customHeight="1">
      <c r="A15" s="97"/>
      <c r="B15" s="98"/>
      <c r="C15" s="92" t="s">
        <v>65</v>
      </c>
      <c r="D15" s="93"/>
      <c r="E15" s="3" t="s">
        <v>64</v>
      </c>
      <c r="F15" s="6">
        <v>1290000</v>
      </c>
      <c r="G15" s="3">
        <v>1</v>
      </c>
      <c r="H15" s="6">
        <f t="shared" si="0"/>
        <v>1290000</v>
      </c>
      <c r="I15" s="2"/>
    </row>
    <row r="16" spans="1:9" ht="25.5" customHeight="1">
      <c r="A16" s="97"/>
      <c r="B16" s="98"/>
      <c r="C16" s="114"/>
      <c r="D16" s="115"/>
      <c r="E16" s="3"/>
      <c r="F16" s="6"/>
      <c r="G16" s="3"/>
      <c r="H16" s="6">
        <f t="shared" si="0"/>
        <v>0</v>
      </c>
      <c r="I16" s="2"/>
    </row>
    <row r="17" spans="1:9">
      <c r="A17" s="97"/>
      <c r="B17" s="98"/>
      <c r="C17" s="73" t="s">
        <v>40</v>
      </c>
      <c r="D17" s="74"/>
      <c r="E17" s="4" t="s">
        <v>10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7"/>
      <c r="B18" s="98"/>
      <c r="C18" s="116" t="s">
        <v>48</v>
      </c>
      <c r="D18" s="117"/>
      <c r="E18" s="4" t="s">
        <v>18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12"/>
      <c r="D19" s="11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54</v>
      </c>
      <c r="B20" s="100"/>
      <c r="C20" s="111" t="s">
        <v>11</v>
      </c>
      <c r="D20" s="111"/>
      <c r="E20" s="75">
        <f>SUM(H6:H19)</f>
        <v>1350000</v>
      </c>
      <c r="F20" s="75"/>
      <c r="G20" s="26">
        <v>1</v>
      </c>
      <c r="H20" s="53" t="s">
        <v>13</v>
      </c>
      <c r="I20" s="2"/>
    </row>
    <row r="21" spans="1:9" ht="12.75" customHeight="1">
      <c r="A21" s="101"/>
      <c r="B21" s="102"/>
      <c r="C21" s="111"/>
      <c r="D21" s="111"/>
      <c r="E21" s="75">
        <f>E20*G20</f>
        <v>1350000</v>
      </c>
      <c r="F21" s="75"/>
      <c r="G21" s="75"/>
      <c r="H21" s="53"/>
      <c r="I21" s="2"/>
    </row>
    <row r="22" spans="1:9" ht="12.75" customHeight="1">
      <c r="A22" s="101"/>
      <c r="B22" s="102"/>
      <c r="C22" s="111"/>
      <c r="D22" s="111"/>
      <c r="E22" s="75"/>
      <c r="F22" s="75"/>
      <c r="G22" s="75"/>
      <c r="H22" s="53"/>
      <c r="I22" s="2"/>
    </row>
    <row r="23" spans="1:9" ht="17.25" customHeight="1">
      <c r="A23" s="101"/>
      <c r="B23" s="102"/>
      <c r="C23" s="90" t="s">
        <v>16</v>
      </c>
      <c r="D23" s="9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3"/>
      <c r="B24" s="104"/>
      <c r="C24" s="92" t="s">
        <v>68</v>
      </c>
      <c r="D24" s="93"/>
      <c r="E24" s="5" t="s">
        <v>67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67" t="s">
        <v>56</v>
      </c>
      <c r="B25" s="68"/>
      <c r="C25" s="94"/>
      <c r="D25" s="93"/>
      <c r="E25" s="30"/>
      <c r="F25" s="6"/>
      <c r="G25" s="3"/>
      <c r="H25" s="6">
        <f t="shared" ref="H25:H32" si="1">F25*G25</f>
        <v>0</v>
      </c>
      <c r="I25" s="2"/>
    </row>
    <row r="26" spans="1:9" ht="22.5" customHeight="1">
      <c r="A26" s="69"/>
      <c r="B26" s="70"/>
      <c r="C26" s="94"/>
      <c r="D26" s="93"/>
      <c r="E26" s="5"/>
      <c r="F26" s="6"/>
      <c r="G26" s="3"/>
      <c r="H26" s="6">
        <f t="shared" si="1"/>
        <v>0</v>
      </c>
      <c r="I26" s="2"/>
    </row>
    <row r="27" spans="1:9" ht="22.5" customHeight="1">
      <c r="A27" s="69"/>
      <c r="B27" s="70"/>
      <c r="C27" s="73"/>
      <c r="D27" s="74"/>
      <c r="E27" s="5"/>
      <c r="F27" s="6"/>
      <c r="G27" s="3"/>
      <c r="H27" s="6">
        <f t="shared" si="1"/>
        <v>0</v>
      </c>
      <c r="I27" s="2"/>
    </row>
    <row r="28" spans="1:9" ht="22.5" customHeight="1">
      <c r="A28" s="69"/>
      <c r="B28" s="70"/>
      <c r="C28" s="73"/>
      <c r="D28" s="74"/>
      <c r="E28" s="5"/>
      <c r="F28" s="6"/>
      <c r="G28" s="3"/>
      <c r="H28" s="6">
        <f t="shared" si="1"/>
        <v>0</v>
      </c>
      <c r="I28" s="2"/>
    </row>
    <row r="29" spans="1:9" ht="22.5" customHeight="1">
      <c r="A29" s="69"/>
      <c r="B29" s="70"/>
      <c r="C29" s="73"/>
      <c r="D29" s="74"/>
      <c r="E29" s="5"/>
      <c r="F29" s="6"/>
      <c r="G29" s="3"/>
      <c r="H29" s="6">
        <f t="shared" si="1"/>
        <v>0</v>
      </c>
      <c r="I29" s="2"/>
    </row>
    <row r="30" spans="1:9" ht="22.5" customHeight="1">
      <c r="A30" s="69"/>
      <c r="B30" s="70"/>
      <c r="C30" s="73"/>
      <c r="D30" s="74"/>
      <c r="E30" s="5"/>
      <c r="F30" s="6"/>
      <c r="G30" s="3"/>
      <c r="H30" s="6">
        <f t="shared" si="1"/>
        <v>0</v>
      </c>
      <c r="I30" s="2"/>
    </row>
    <row r="31" spans="1:9" ht="22.5" customHeight="1">
      <c r="A31" s="69"/>
      <c r="B31" s="70"/>
      <c r="C31" s="73"/>
      <c r="D31" s="74"/>
      <c r="E31" s="5"/>
      <c r="F31" s="6"/>
      <c r="G31" s="3"/>
      <c r="H31" s="6">
        <f t="shared" si="1"/>
        <v>0</v>
      </c>
      <c r="I31" s="2"/>
    </row>
    <row r="32" spans="1:9" ht="22.5" customHeight="1">
      <c r="A32" s="71"/>
      <c r="B32" s="72"/>
      <c r="C32" s="73"/>
      <c r="D32" s="74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25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76">
        <f>SUM(H24:H32)</f>
        <v>0</v>
      </c>
      <c r="F33" s="77"/>
      <c r="G33" s="77"/>
      <c r="H33" s="51" t="s">
        <v>13</v>
      </c>
      <c r="I33" s="2"/>
    </row>
    <row r="34" spans="1:9" ht="14.25" customHeight="1">
      <c r="A34" s="34"/>
      <c r="B34" s="35"/>
      <c r="C34" s="88"/>
      <c r="D34" s="89"/>
      <c r="E34" s="78"/>
      <c r="F34" s="79"/>
      <c r="G34" s="79"/>
      <c r="H34" s="52"/>
      <c r="I34" s="2"/>
    </row>
    <row r="35" spans="1:9" ht="16.5" customHeight="1">
      <c r="A35" s="65" t="s">
        <v>28</v>
      </c>
      <c r="B35" s="66"/>
      <c r="C35" s="84"/>
      <c r="D35" s="85"/>
      <c r="E35" s="8" t="s">
        <v>4</v>
      </c>
      <c r="F35" s="60">
        <f>SUM(E21,E33)</f>
        <v>1350000</v>
      </c>
      <c r="G35" s="60"/>
      <c r="H35" s="9" t="s">
        <v>13</v>
      </c>
      <c r="I35" s="2"/>
    </row>
    <row r="36" spans="1:9" ht="16.5" customHeight="1">
      <c r="A36" s="65" t="s">
        <v>27</v>
      </c>
      <c r="B36" s="66"/>
      <c r="C36" s="82"/>
      <c r="D36" s="83"/>
      <c r="E36" s="8" t="s">
        <v>14</v>
      </c>
      <c r="F36" s="58">
        <f>F35*1.1-F35</f>
        <v>135000.00000000023</v>
      </c>
      <c r="G36" s="59"/>
      <c r="H36" s="10"/>
      <c r="I36" s="2"/>
    </row>
    <row r="37" spans="1:9" ht="17.25" customHeight="1">
      <c r="A37" s="65" t="s">
        <v>23</v>
      </c>
      <c r="B37" s="66"/>
      <c r="C37" s="36"/>
      <c r="D37" s="37"/>
      <c r="E37" s="8" t="s">
        <v>22</v>
      </c>
      <c r="F37" s="80" t="s">
        <v>55</v>
      </c>
      <c r="G37" s="81"/>
      <c r="H37" s="29"/>
      <c r="I37" s="2"/>
    </row>
    <row r="38" spans="1:9" ht="19.5" customHeight="1">
      <c r="A38" s="32" t="s">
        <v>24</v>
      </c>
      <c r="B38" s="33"/>
      <c r="C38" s="38">
        <f>SUM(C35:C36)-C37</f>
        <v>0</v>
      </c>
      <c r="D38" s="39"/>
      <c r="E38" s="23" t="s">
        <v>23</v>
      </c>
      <c r="F38" s="62"/>
      <c r="G38" s="63"/>
      <c r="H38" s="64"/>
      <c r="I38" s="2"/>
    </row>
    <row r="39" spans="1:9" ht="20.25" customHeight="1">
      <c r="A39" s="34"/>
      <c r="B39" s="35"/>
      <c r="C39" s="40"/>
      <c r="D39" s="41"/>
      <c r="E39" s="27" t="s">
        <v>15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1485000</v>
      </c>
      <c r="G39" s="61"/>
      <c r="H39" s="28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/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17</v>
      </c>
      <c r="C1" t="s">
        <v>29</v>
      </c>
      <c r="D1" s="12" t="s">
        <v>31</v>
      </c>
      <c r="E1" s="12" t="s">
        <v>31</v>
      </c>
      <c r="F1" s="24"/>
    </row>
    <row r="2" spans="1:6">
      <c r="A2" t="s">
        <v>19</v>
      </c>
      <c r="B2" t="s">
        <v>13</v>
      </c>
      <c r="C2" t="s">
        <v>34</v>
      </c>
      <c r="D2" t="s">
        <v>30</v>
      </c>
    </row>
    <row r="3" spans="1:6">
      <c r="A3" t="s">
        <v>20</v>
      </c>
      <c r="B3" t="s">
        <v>26</v>
      </c>
      <c r="D3" s="13" t="s">
        <v>32</v>
      </c>
    </row>
    <row r="4" spans="1:6">
      <c r="A4" t="s">
        <v>21</v>
      </c>
      <c r="B4" s="11">
        <f>Sheet1!F35-(Sheet1!C35)</f>
        <v>1350000</v>
      </c>
    </row>
    <row r="5" spans="1:6">
      <c r="A5" t="s">
        <v>35</v>
      </c>
      <c r="B5">
        <f>B4*1.13</f>
        <v>1525499.9999999998</v>
      </c>
    </row>
    <row r="6" spans="1:6">
      <c r="A6" t="s">
        <v>33</v>
      </c>
    </row>
    <row r="7" spans="1:6">
      <c r="A7" t="s">
        <v>12</v>
      </c>
      <c r="B7" s="11">
        <v>60000</v>
      </c>
    </row>
    <row r="8" spans="1:6">
      <c r="A8" t="s">
        <v>43</v>
      </c>
      <c r="B8" s="11">
        <v>70000</v>
      </c>
    </row>
    <row r="9" spans="1:6">
      <c r="A9" t="s">
        <v>41</v>
      </c>
      <c r="B9" s="11">
        <v>80000</v>
      </c>
    </row>
    <row r="10" spans="1:6">
      <c r="A10" t="s">
        <v>42</v>
      </c>
      <c r="B10" s="11">
        <v>100000</v>
      </c>
    </row>
    <row r="11" spans="1:6">
      <c r="A11" t="s">
        <v>45</v>
      </c>
      <c r="B11" s="11">
        <v>151200</v>
      </c>
    </row>
    <row r="12" spans="1:6">
      <c r="A12" t="s">
        <v>44</v>
      </c>
      <c r="B12" s="11">
        <v>188000</v>
      </c>
    </row>
    <row r="13" spans="1:6">
      <c r="A13" t="s">
        <v>46</v>
      </c>
      <c r="B13" s="11">
        <v>194290</v>
      </c>
    </row>
    <row r="14" spans="1:6">
      <c r="A14" t="s">
        <v>47</v>
      </c>
      <c r="B14" s="11">
        <v>359000</v>
      </c>
    </row>
    <row r="15" spans="1:6">
      <c r="A15" t="s">
        <v>49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2022-04-16T07:22:47Z</dcterms:modified>
</cp:coreProperties>
</file>