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6E10CE0-B33D-45E1-83F6-79C8BFF07421}" xr6:coauthVersionLast="45" xr6:coauthVersionMax="45" xr10:uidLastSave="{00000000-0000-0000-0000-000000000000}"/>
  <bookViews>
    <workbookView xWindow="4485" yWindow="171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<sst xmlns="http://schemas.openxmlformats.org/spreadsheetml/2006/main" count="80" uniqueCount="70">
  <si>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</si>
  <si>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</si>
  <si>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</si>
  <si>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</si>
  <si>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</si>
  <si>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</si>
  <si>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</si>
  <si>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</si>
  <si>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</si>
  <si>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</si>
  <si>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</si>
  <si>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</si>
  <si>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</si>
  <si>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</si>
  <si>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</si>
  <si>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</si>
  <si>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</si>
  <si>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</si>
  <si>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</si>
  <si>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</si>
  <si>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</si>
  <si>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</si>
  <si>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</si>
  <si>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</si>
  <si>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</si>
  <si>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</si>
  <si>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</si>
  <si>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</si>
  <si>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</si>
  <si>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</si>
  <si>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</si>
  <si>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</si>
  <si>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</si>
  <si>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</si>
  <si>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</si>
  <si>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</si>
  <si>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</si>
  <si>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</si>
  <si>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</si>
  <si>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</si>
  <si>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</si>
  <si>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</si>
  <si>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</si>
  <si>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</si>
  <si>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</si>
  <si>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</si>
  <si>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</si>
  <si>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</si>
  <si>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</si>
  <si>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</si>
  <si>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</si>
  <si>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</si>
  <si>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</si>
  <si>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</si>
  <si>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견적일자: 2019년  12 월  31 일</t>
    <phoneticPr fontId="1" type="noConversion"/>
  </si>
  <si>
    <t>납품일자: 2019년  12 월   31 일</t>
    <phoneticPr fontId="1" type="noConversion"/>
  </si>
  <si>
    <t xml:space="preserve">전화번호: </t>
    <phoneticPr fontId="1" type="noConversion"/>
  </si>
  <si>
    <t>AMD 라이젠 7 3700X (마티스)(정품)</t>
    <phoneticPr fontId="1" type="noConversion"/>
  </si>
  <si>
    <t>SCYTHE MUGEN 5</t>
    <phoneticPr fontId="1" type="noConversion"/>
  </si>
  <si>
    <t>GIGABYTE B450 AORUS ELITE 피씨디렉트</t>
    <phoneticPr fontId="1" type="noConversion"/>
  </si>
  <si>
    <t>삼성전자 DDR4 16G PC4-21300(정품)</t>
    <phoneticPr fontId="1" type="noConversion"/>
  </si>
  <si>
    <t>GIGABYTE 지포스 RTX 2060 SUPER Gaming OC D6 8GB</t>
    <phoneticPr fontId="1" type="noConversion"/>
  </si>
  <si>
    <t>Western Digital WD Blue SN550 M.2 2280(500GB)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</si>
  <si>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</si>
  <si>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</si>
  <si>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ABKO NCORE 식스팬 풀 아크릴 LUNAR</t>
    <phoneticPr fontId="1" type="noConversion"/>
  </si>
  <si>
    <t>마이크로닉스 Classic II 600W +12V Single Rail 85+</t>
    <phoneticPr fontId="1" type="noConversion"/>
  </si>
  <si>
    <t>현금(이체X)</t>
  </si>
  <si>
    <t>BenQ ZOWIE XL2411P 아이케어 무결점</t>
    <phoneticPr fontId="1" type="noConversion"/>
  </si>
  <si>
    <t>고객성명(회사명):이희재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</si>
</sst>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5" sqref="B5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69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56</v>
      </c>
      <c r="B2" s="36"/>
      <c r="C2" s="45"/>
      <c r="D2" s="46"/>
      <c r="E2" s="46"/>
      <c r="F2" s="47"/>
    </row>
    <row r="3" spans="1:7" ht="22.5" customHeight="1">
      <c r="A3" s="13" t="s">
        <v>54</v>
      </c>
      <c r="B3" s="13" t="s">
        <v>55</v>
      </c>
      <c r="C3" s="45"/>
      <c r="D3" s="46"/>
      <c r="E3" s="46"/>
      <c r="F3" s="47"/>
    </row>
    <row r="4" spans="1:7" ht="22.5" customHeight="1">
      <c r="A4" s="62" t="s">
        <v>25</v>
      </c>
      <c r="B4" s="63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57</v>
      </c>
      <c r="C6" s="3" t="s">
        <v>6</v>
      </c>
      <c r="D6" s="8">
        <v>438000</v>
      </c>
      <c r="E6" s="3">
        <v>1</v>
      </c>
      <c r="F6" s="8">
        <f>D6*E6</f>
        <v>438000</v>
      </c>
      <c r="G6" s="2"/>
    </row>
    <row r="7" spans="1:7" ht="24" customHeight="1">
      <c r="A7" s="40"/>
      <c r="B7" s="14" t="s">
        <v>59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0"/>
      <c r="B8" s="14" t="s">
        <v>60</v>
      </c>
      <c r="C8" s="3" t="s">
        <v>8</v>
      </c>
      <c r="D8" s="8">
        <v>84000</v>
      </c>
      <c r="E8" s="3">
        <v>2</v>
      </c>
      <c r="F8" s="8">
        <f t="shared" si="0"/>
        <v>168000</v>
      </c>
      <c r="G8" s="2"/>
    </row>
    <row r="9" spans="1:7" ht="24">
      <c r="A9" s="40"/>
      <c r="B9" s="14" t="s">
        <v>61</v>
      </c>
      <c r="C9" s="3" t="s">
        <v>9</v>
      </c>
      <c r="D9" s="8">
        <v>543000</v>
      </c>
      <c r="E9" s="3">
        <v>1</v>
      </c>
      <c r="F9" s="8">
        <f t="shared" si="0"/>
        <v>543000</v>
      </c>
      <c r="G9" s="2"/>
    </row>
    <row r="10" spans="1:7" ht="24" customHeight="1">
      <c r="A10" s="40"/>
      <c r="B10" s="14" t="s">
        <v>62</v>
      </c>
      <c r="C10" s="3" t="s">
        <v>10</v>
      </c>
      <c r="D10" s="8">
        <v>77000</v>
      </c>
      <c r="E10" s="3">
        <v>1</v>
      </c>
      <c r="F10" s="8">
        <f t="shared" si="0"/>
        <v>77000</v>
      </c>
      <c r="G10" s="2"/>
    </row>
    <row r="11" spans="1:7" ht="24">
      <c r="A11" s="40"/>
      <c r="B11" s="14" t="s">
        <v>63</v>
      </c>
      <c r="C11" s="3" t="s">
        <v>11</v>
      </c>
      <c r="D11" s="8">
        <v>67000</v>
      </c>
      <c r="E11" s="3">
        <v>1</v>
      </c>
      <c r="F11" s="8">
        <f t="shared" si="0"/>
        <v>67000</v>
      </c>
      <c r="G11" s="2"/>
    </row>
    <row r="12" spans="1:7" ht="24" customHeight="1">
      <c r="A12" s="40"/>
      <c r="B12" s="14" t="s">
        <v>64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65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 ht="24">
      <c r="A14" s="40"/>
      <c r="B14" s="11" t="s">
        <v>66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0"/>
      <c r="B15" s="11" t="s">
        <v>58</v>
      </c>
      <c r="C15" s="3" t="s">
        <v>15</v>
      </c>
      <c r="D15" s="8">
        <v>66000</v>
      </c>
      <c r="E15" s="3">
        <v>1</v>
      </c>
      <c r="F15" s="8">
        <f t="shared" si="0"/>
        <v>66000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4" t="s">
        <v>18</v>
      </c>
      <c r="C21" s="31">
        <f>SUM(F6:F20)</f>
        <v>1625000</v>
      </c>
      <c r="D21" s="31"/>
      <c r="E21" s="12">
        <v>1</v>
      </c>
      <c r="F21" s="51" t="s">
        <v>20</v>
      </c>
      <c r="G21" s="2"/>
    </row>
    <row r="22" spans="1:7" ht="12.75" customHeight="1" thickBot="1">
      <c r="A22" s="40"/>
      <c r="B22" s="65"/>
      <c r="C22" s="31">
        <f>C21*E21</f>
        <v>1625000</v>
      </c>
      <c r="D22" s="31"/>
      <c r="E22" s="31"/>
      <c r="F22" s="52"/>
      <c r="G22" s="2"/>
    </row>
    <row r="23" spans="1:7" ht="12.75" customHeight="1" thickBot="1">
      <c r="A23" s="40"/>
      <c r="B23" s="66"/>
      <c r="C23" s="31"/>
      <c r="D23" s="31"/>
      <c r="E23" s="31"/>
      <c r="F23" s="53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 t="s">
        <v>68</v>
      </c>
      <c r="C25" s="7" t="s">
        <v>21</v>
      </c>
      <c r="D25" s="8">
        <v>299000</v>
      </c>
      <c r="E25" s="3">
        <v>1</v>
      </c>
      <c r="F25" s="8">
        <f>D25*E25</f>
        <v>299000</v>
      </c>
      <c r="G25" s="2"/>
    </row>
    <row r="26" spans="1:7">
      <c r="A26" s="54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5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5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5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46</v>
      </c>
      <c r="B34" s="37" t="str">
        <f>IF(D38="현금(이체X)",Sheet2!C1,IF(D38="카드",Sheet2!C1,IF(D38="이체 및 현금영수증",Sheet2!C1,IF(D38="카드+현금",Sheet2!C2,IF(D38="이체 및 세금계산서",Sheet2!C1)))))</f>
        <v>선택사항</v>
      </c>
      <c r="C34" s="30"/>
      <c r="D34" s="30"/>
      <c r="E34" s="32"/>
      <c r="F34" s="37" t="s">
        <v>20</v>
      </c>
      <c r="G34" s="2"/>
    </row>
    <row r="35" spans="1:7" ht="14.25" customHeight="1">
      <c r="A35" s="59"/>
      <c r="B35" s="38"/>
      <c r="C35" s="33"/>
      <c r="D35" s="33"/>
      <c r="E35" s="28"/>
      <c r="F35" s="38"/>
      <c r="G35" s="2"/>
    </row>
    <row r="36" spans="1:7" ht="16.5" customHeight="1">
      <c r="A36" s="20" t="s">
        <v>49</v>
      </c>
      <c r="B36" s="26"/>
      <c r="C36" s="18" t="s">
        <v>4</v>
      </c>
      <c r="D36" s="30">
        <f>SUM(C22,C34)</f>
        <v>1625000</v>
      </c>
      <c r="E36" s="30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28">
        <f>D36*1.1-D36</f>
        <v>162500.00000000023</v>
      </c>
      <c r="E37" s="29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32" t="s">
        <v>67</v>
      </c>
      <c r="E38" s="34"/>
      <c r="F38" s="22"/>
      <c r="G38" s="2"/>
    </row>
    <row r="39" spans="1:7" ht="17.25" customHeight="1">
      <c r="A39" s="57" t="s">
        <v>45</v>
      </c>
      <c r="B39" s="60">
        <f>SUM(B36:B37)-B38</f>
        <v>0</v>
      </c>
      <c r="C39" s="18" t="s">
        <v>44</v>
      </c>
      <c r="D39" s="30"/>
      <c r="E39" s="30"/>
      <c r="F39" s="30"/>
      <c r="G39" s="2"/>
    </row>
    <row r="40" spans="1:7" ht="16.5" customHeight="1">
      <c r="A40" s="57"/>
      <c r="B40" s="61"/>
      <c r="C40" s="18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1625000</v>
      </c>
      <c r="E40" s="30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1625000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2019-12-31T08:01:15Z</cp:lastPrinted>
  <dcterms:created xsi:type="dcterms:W3CDTF">2019-03-28T03:58:09Z</dcterms:created>
  <dcterms:modified xsi:type="dcterms:W3CDTF">2019-12-31T08:01:32Z</dcterms:modified>
</cp:coreProperties>
</file>