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01FBF739-7B35-4378-B15C-BE45ED7BE9A6}" xr6:coauthVersionLast="47" xr6:coauthVersionMax="47" xr10:uidLastSave="{5796C33A-9F38-45F3-A0F8-CB78DA7BAA48}"/>
  <bookViews>
    <workbookView xWindow="6870" yWindow="465" windowWidth="21600" windowHeight="1087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<sst xmlns="http://schemas.openxmlformats.org/spreadsheetml/2006/main" count="114" uniqueCount="97">
  <si>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</si>
  <si>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</si>
  <si>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</si>
  <si>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</si>
  <si>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</si>
  <si>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</si>
  <si>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</si>
  <si>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</si>
  <si>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</si>
  <si>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</si>
  <si>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</si>
  <si>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</si>
  <si>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</si>
  <si>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</si>
  <si>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</si>
  <si>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</si>
  <si>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</si>
  <si>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</si>
  <si>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</si>
  <si>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</si>
  <si>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</si>
  <si>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</si>
  <si>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</si>
  <si>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</si>
  <si>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</si>
  <si>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</si>
  <si>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</si>
  <si>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</si>
  <si>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</si>
  <si>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</si>
  <si>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</si>
  <si>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</si>
  <si>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</si>
  <si>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</si>
  <si>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</si>
  <si>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</si>
  <si>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</si>
  <si>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</si>
  <si>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</si>
  <si>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</si>
  <si>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</si>
  <si>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</si>
  <si>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</si>
  <si>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</si>
  <si>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</si>
  <si>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</si>
  <si>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</si>
  <si>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</si>
  <si>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</si>
  <si>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</si>
  <si>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</si>
  <si>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</si>
  <si>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</si>
  <si>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</si>
  <si>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</si>
  <si>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</si>
  <si>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</si>
  <si>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</si>
  <si>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</si>
  <si>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</si>
  <si>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</si>
  <si>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</si>
  <si>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</si>
  <si>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모니터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</si>
  <si>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</si>
  <si>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</si>
  <si>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</si>
  <si>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</si>
  <si>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</si>
  <si>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</si>
  <si>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</si>
  <si>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</si>
  <si>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</si>
  <si>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</si>
  <si>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</si>
  <si>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</si>
  <si>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</si>
  <si>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</si>
  <si>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인텔 코어i3-10세대 10105 (코멧레이크S 리프레시) </t>
    <phoneticPr fontId="1" type="noConversion"/>
  </si>
  <si>
    <t>ASUS PRIME H510M-A 코잇</t>
    <phoneticPr fontId="1" type="noConversion"/>
  </si>
  <si>
    <t>인텔정품쿨러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</si>
  <si>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</si>
  <si>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</si>
  <si>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</si>
  <si>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</si>
  <si>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>인텔 UHD 630내장 (DP,HDMI,RGB)</t>
    <phoneticPr fontId="1" type="noConversion"/>
  </si>
  <si>
    <t>삼성전자 F24T350</t>
    <phoneticPr fontId="1" type="noConversion"/>
  </si>
  <si>
    <t>키보드마우스</t>
    <phoneticPr fontId="1" type="noConversion"/>
  </si>
  <si>
    <t>게이밍 장패드</t>
    <phoneticPr fontId="1" type="noConversion"/>
  </si>
  <si>
    <t>마우스패드</t>
    <phoneticPr fontId="1" type="noConversion"/>
  </si>
  <si>
    <t>이형민</t>
    <phoneticPr fontId="1" type="noConversion"/>
  </si>
  <si>
    <t>010-4559-8920</t>
    <phoneticPr fontId="1" type="noConversion"/>
  </si>
  <si>
    <t xml:space="preserve">잠실 </t>
    <phoneticPr fontId="1" type="noConversion"/>
  </si>
  <si>
    <t>랜선</t>
    <phoneticPr fontId="1" type="noConversion"/>
  </si>
  <si>
    <t>키마 좀 좋은걸로</t>
    <phoneticPr fontId="1" type="noConversion"/>
  </si>
  <si>
    <t>랜선5M</t>
    <phoneticPr fontId="1" type="noConversion"/>
  </si>
  <si>
    <t xml:space="preserve">        랜선10M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</si>
</sst>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8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90</v>
      </c>
      <c r="C1" s="112" t="s">
        <v>58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91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44876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 t="s">
        <v>92</v>
      </c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188000</v>
      </c>
      <c r="G6" s="3">
        <v>1</v>
      </c>
      <c r="H6" s="6">
        <f>F6*G6</f>
        <v>188000</v>
      </c>
      <c r="I6" s="2"/>
    </row>
    <row r="7" spans="1:9" ht="24" customHeight="1">
      <c r="A7" s="103"/>
      <c r="B7" s="104"/>
      <c r="C7" s="60" t="s">
        <v>80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79</v>
      </c>
      <c r="D8" s="63"/>
      <c r="E8" s="3" t="s">
        <v>7</v>
      </c>
      <c r="F8" s="6">
        <v>94000</v>
      </c>
      <c r="G8" s="3">
        <v>1</v>
      </c>
      <c r="H8" s="6">
        <f t="shared" si="0"/>
        <v>94000</v>
      </c>
      <c r="I8" s="2"/>
    </row>
    <row r="9" spans="1:9" ht="37.5" customHeight="1">
      <c r="A9" s="103"/>
      <c r="B9" s="104"/>
      <c r="C9" s="60" t="s">
        <v>81</v>
      </c>
      <c r="D9" s="61"/>
      <c r="E9" s="3" t="s">
        <v>8</v>
      </c>
      <c r="F9" s="6">
        <v>69000</v>
      </c>
      <c r="G9" s="3">
        <v>1</v>
      </c>
      <c r="H9" s="6">
        <f t="shared" si="0"/>
        <v>69000</v>
      </c>
      <c r="I9" s="2"/>
    </row>
    <row r="10" spans="1:9" ht="24" customHeight="1">
      <c r="A10" s="103"/>
      <c r="B10" s="104"/>
      <c r="C10" s="60" t="s">
        <v>85</v>
      </c>
      <c r="D10" s="6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82</v>
      </c>
      <c r="D12" s="61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83</v>
      </c>
      <c r="D14" s="92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103"/>
      <c r="B15" s="104"/>
      <c r="C15" s="91" t="s">
        <v>84</v>
      </c>
      <c r="D15" s="92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60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540000</v>
      </c>
      <c r="F20" s="96"/>
      <c r="G20" s="24">
        <v>4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2160000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86</v>
      </c>
      <c r="D24" s="92"/>
      <c r="E24" s="5" t="s">
        <v>63</v>
      </c>
      <c r="F24" s="6">
        <v>165000</v>
      </c>
      <c r="G24" s="3">
        <v>4</v>
      </c>
      <c r="H24" s="6">
        <f>F24*G24</f>
        <v>660000</v>
      </c>
      <c r="I24" s="2"/>
    </row>
    <row r="25" spans="1:9" ht="25.15" customHeight="1">
      <c r="A25" s="73"/>
      <c r="B25" s="74"/>
      <c r="C25" s="93" t="s">
        <v>94</v>
      </c>
      <c r="D25" s="92"/>
      <c r="E25" s="5" t="s">
        <v>87</v>
      </c>
      <c r="F25" s="6">
        <v>0</v>
      </c>
      <c r="G25" s="3">
        <v>4</v>
      </c>
      <c r="H25" s="6">
        <f>F25*G25</f>
        <v>0</v>
      </c>
      <c r="I25" s="2"/>
    </row>
    <row r="26" spans="1:9">
      <c r="A26" s="75"/>
      <c r="B26" s="76"/>
      <c r="C26" s="93" t="s">
        <v>88</v>
      </c>
      <c r="D26" s="92"/>
      <c r="E26" s="5" t="s">
        <v>89</v>
      </c>
      <c r="F26" s="6">
        <v>0</v>
      </c>
      <c r="G26" s="3">
        <v>4</v>
      </c>
      <c r="H26" s="6">
        <f t="shared" ref="H26:H32" si="1">F26*G26</f>
        <v>0</v>
      </c>
      <c r="I26" s="2"/>
    </row>
    <row r="27" spans="1:9">
      <c r="A27" s="75"/>
      <c r="B27" s="76"/>
      <c r="C27" s="94" t="s">
        <v>95</v>
      </c>
      <c r="D27" s="95"/>
      <c r="E27" s="5" t="s">
        <v>93</v>
      </c>
      <c r="F27" s="6">
        <v>0</v>
      </c>
      <c r="G27" s="3">
        <v>4</v>
      </c>
      <c r="H27" s="6">
        <f t="shared" si="1"/>
        <v>0</v>
      </c>
      <c r="I27" s="2"/>
    </row>
    <row r="28" spans="1:9">
      <c r="A28" s="75"/>
      <c r="B28" s="76"/>
      <c r="D28" t="s">
        <v>96</v>
      </c>
      <c r="E28" s="5" t="s">
        <v>93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660000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2820000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282000.00000000047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62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3102000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59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704D0-7E52-46C3-B910-B15C5B2D06AC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73</v>
      </c>
      <c r="B3" s="50"/>
      <c r="C3" s="50"/>
      <c r="E3" t="s">
        <v>66</v>
      </c>
      <c r="F3">
        <f>Sheet1!F35</f>
        <v>2820000</v>
      </c>
    </row>
    <row r="4" spans="1:7">
      <c r="A4" t="s">
        <v>72</v>
      </c>
      <c r="B4" s="30" t="s">
        <v>70</v>
      </c>
      <c r="C4" s="32"/>
      <c r="D4" t="s">
        <v>67</v>
      </c>
    </row>
    <row r="5" spans="1:7">
      <c r="B5" t="s">
        <v>19</v>
      </c>
      <c r="C5">
        <v>1.1000000000000001</v>
      </c>
      <c r="D5" t="s">
        <v>68</v>
      </c>
    </row>
    <row r="6" spans="1:7">
      <c r="B6" t="s">
        <v>65</v>
      </c>
      <c r="C6" s="33">
        <f>(F3-C4)*C5</f>
        <v>3102000.0000000005</v>
      </c>
      <c r="D6" t="s">
        <v>69</v>
      </c>
    </row>
    <row r="8" spans="1:7">
      <c r="A8" s="50" t="s">
        <v>74</v>
      </c>
      <c r="B8" s="50"/>
      <c r="C8" s="50"/>
    </row>
    <row r="9" spans="1:7">
      <c r="A9" t="s">
        <v>72</v>
      </c>
      <c r="B9" s="31" t="s">
        <v>71</v>
      </c>
      <c r="C9" s="34"/>
      <c r="D9" t="s">
        <v>67</v>
      </c>
      <c r="G9" s="33">
        <f>((F3*C10)-C9)/C10</f>
        <v>2820000</v>
      </c>
    </row>
    <row r="10" spans="1:7">
      <c r="B10" t="s">
        <v>19</v>
      </c>
      <c r="C10">
        <v>1.1000000000000001</v>
      </c>
      <c r="D10" t="s">
        <v>68</v>
      </c>
    </row>
    <row r="11" spans="1:7">
      <c r="B11" t="s">
        <v>64</v>
      </c>
      <c r="C11" s="33">
        <f>ROUND(G9,-3)</f>
        <v>2820000</v>
      </c>
      <c r="D11" t="s">
        <v>69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77</v>
      </c>
      <c r="D2" t="s">
        <v>34</v>
      </c>
    </row>
    <row r="3" spans="1:5">
      <c r="A3" t="s">
        <v>24</v>
      </c>
      <c r="B3" t="s">
        <v>30</v>
      </c>
      <c r="C3" s="20" t="s">
        <v>76</v>
      </c>
      <c r="D3" s="13" t="s">
        <v>36</v>
      </c>
    </row>
    <row r="4" spans="1:5">
      <c r="A4" t="s">
        <v>25</v>
      </c>
      <c r="B4" s="11">
        <f>Sheet1!F35-(Sheet1!C35)</f>
        <v>2820000</v>
      </c>
    </row>
    <row r="5" spans="1:5">
      <c r="A5" t="s">
        <v>75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2022-10-20T06:02:01Z</cp:lastPrinted>
  <dcterms:created xsi:type="dcterms:W3CDTF">2019-03-28T03:58:09Z</dcterms:created>
  <dcterms:modified xsi:type="dcterms:W3CDTF">2022-11-11T03:14:48Z</dcterms:modified>
</cp:coreProperties>
</file>