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DCDD812-90E3-4540-9F63-2AECDD1A0A34}" xr6:coauthVersionLast="45" xr6:coauthVersionMax="45" xr10:uidLastSave="{00000000-0000-0000-0000-000000000000}"/>
  <bookViews>
    <workbookView xWindow="5760" yWindow="5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<sst xmlns="http://schemas.openxmlformats.org/spreadsheetml/2006/main" count="95" uniqueCount="87">
  <si>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</si>
  <si>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</si>
  <si>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</si>
  <si>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</si>
  <si>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</si>
  <si>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</si>
  <si>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</si>
  <si>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</si>
  <si>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</si>
  <si>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</si>
  <si>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</si>
  <si>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</si>
  <si>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</si>
  <si>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</si>
  <si>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</si>
  <si>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</si>
  <si>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</si>
  <si>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</si>
  <si>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</si>
  <si>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</si>
  <si>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</si>
  <si>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</si>
  <si>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</si>
  <si>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</si>
  <si>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</si>
  <si>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</si>
  <si>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</si>
  <si>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</si>
  <si>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</si>
  <si>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</si>
  <si>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</si>
  <si>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</si>
  <si>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</si>
  <si>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</si>
  <si>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</si>
  <si>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</si>
  <si>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</si>
  <si>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</si>
  <si>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</si>
  <si>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</si>
  <si>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</si>
  <si>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</si>
  <si>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</si>
  <si>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</si>
  <si>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</si>
  <si>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</si>
  <si>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</si>
  <si>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</si>
  <si>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</si>
  <si>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</si>
  <si>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</si>
  <si>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</si>
  <si>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</si>
  <si>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</si>
  <si>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</si>
  <si>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</si>
  <si>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</si>
  <si>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</si>
  <si>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</si>
  <si>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</si>
  <si>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</si>
  <si>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</si>
  <si>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</si>
  <si>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</si>
  <si>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</si>
  <si>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</si>
  <si>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</si>
  <si>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</si>
  <si>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</si>
  <si>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인텔 코어i3-10세대 10100F (코멧레이크S) (정품)</t>
    <phoneticPr fontId="1" type="noConversion"/>
  </si>
  <si>
    <t>인텔정품쿨러</t>
    <phoneticPr fontId="1" type="noConversion"/>
  </si>
  <si>
    <t xml:space="preserve">GIGABYTE H410M DS2V </t>
    <phoneticPr fontId="1" type="noConversion"/>
  </si>
  <si>
    <t>Western Digital WD BLUE SN550 M.2 NVMe (500GB)</t>
    <phoneticPr fontId="1" type="noConversion"/>
  </si>
  <si>
    <t>Western Digital WD BLUE 7200/64M (WD10EZEX, 1TB)</t>
    <phoneticPr fontId="1" type="noConversion"/>
  </si>
  <si>
    <t>킹덤코디 101 블랙</t>
    <phoneticPr fontId="1" type="noConversion"/>
  </si>
  <si>
    <t>마이크로닉스 쿨맥스 II 500W</t>
    <phoneticPr fontId="1" type="noConversion"/>
  </si>
  <si>
    <t xml:space="preserve">XFX 라데온 RX 550 D5 2GB DUAL     </t>
    <phoneticPr fontId="1" type="noConversion"/>
  </si>
  <si>
    <t>삼성전자 DDR4-2666 (16GB)</t>
    <phoneticPr fontId="1" type="noConversion"/>
  </si>
  <si>
    <t>로지텍 G102  (벌크)</t>
    <phoneticPr fontId="1" type="noConversion"/>
  </si>
  <si>
    <t>래안텍 ArkCell RAC32QFK75 WQHD 75 무결점</t>
    <phoneticPr fontId="1" type="noConversion"/>
  </si>
  <si>
    <t>게이밍 장패드 서비스</t>
    <phoneticPr fontId="1" type="noConversion"/>
  </si>
  <si>
    <t>멀티텝 5구 서비스</t>
    <phoneticPr fontId="1" type="noConversion"/>
  </si>
  <si>
    <t>멀티텝</t>
    <phoneticPr fontId="1" type="noConversion"/>
  </si>
  <si>
    <t>이창형</t>
    <phoneticPr fontId="1" type="noConversion"/>
  </si>
  <si>
    <t xml:space="preserve">게이밍키보드  </t>
    <phoneticPr fontId="1" type="noConversion"/>
  </si>
  <si>
    <t>키보드</t>
    <phoneticPr fontId="1" type="noConversion"/>
  </si>
  <si>
    <t xml:space="preserve">                                                   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</si>
</sst>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83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1047374734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44272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69</v>
      </c>
      <c r="D6" s="62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71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77</v>
      </c>
      <c r="D9" s="62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73</v>
      </c>
      <c r="D12" s="62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>
        <v>0</v>
      </c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792000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792000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79</v>
      </c>
      <c r="D24" s="56"/>
      <c r="E24" s="5" t="s">
        <v>66</v>
      </c>
      <c r="F24" s="6">
        <v>230000</v>
      </c>
      <c r="G24" s="3">
        <v>1</v>
      </c>
      <c r="H24" s="6">
        <f>F24*G24</f>
        <v>230000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67</v>
      </c>
      <c r="F25" s="6">
        <v>22000</v>
      </c>
      <c r="G25" s="3">
        <v>1</v>
      </c>
      <c r="H25" s="6">
        <f t="shared" ref="H25:H32" si="1">F25*G25</f>
        <v>22000</v>
      </c>
      <c r="I25" s="2"/>
    </row>
    <row r="26" spans="1:9">
      <c r="A26" s="78"/>
      <c r="B26" s="79"/>
      <c r="C26" s="96" t="s">
        <v>80</v>
      </c>
      <c r="D26" s="56"/>
      <c r="E26" s="5" t="s">
        <v>68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81</v>
      </c>
      <c r="D27" s="66"/>
      <c r="E27" s="5" t="s">
        <v>82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 t="s">
        <v>84</v>
      </c>
      <c r="D28" s="66"/>
      <c r="E28" s="5" t="s">
        <v>85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8"/>
      <c r="B29" s="79"/>
      <c r="C29" s="65"/>
      <c r="D29" s="66"/>
      <c r="E29" s="5"/>
      <c r="F29" s="6"/>
      <c r="G29" s="3" t="s">
        <v>86</v>
      </c>
      <c r="H29" s="6" t="e">
        <f t="shared" si="1"/>
        <v>#VALUE!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 t="e">
        <f>SUM(H24:H32)</f>
        <v>#VALUE!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 t="e">
        <f>SUM(E21,E33)</f>
        <v>#VALUE!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 t="e">
        <f>F35*1.1-F35</f>
        <v>#VALUE!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 t="e">
        <f>IF(F37="현금(이체X)",F35,IF(F37="카드",ROUND(Sheet2!B5,-4),IF(F37="이체 및 현금영수증",F35+F35*10%,IF(F37="이체 및 세금계산서",F35+F35*10%,IF(F37="이체 및 세금계산서",F35+F35*10%,)))))-F38</f>
        <v>#VALUE!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 t="e">
        <f>Sheet1!F35-(Sheet1!C35)</f>
        <v>#VALUE!</v>
      </c>
    </row>
    <row r="5" spans="1:6">
      <c r="A5" t="s">
        <v>42</v>
      </c>
      <c r="B5" t="e">
        <f>B4*1.13</f>
        <v>#VALUE!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2021-03-17T07:10:53Z</cp:lastPrinted>
  <dcterms:created xsi:type="dcterms:W3CDTF">2019-03-28T03:58:09Z</dcterms:created>
  <dcterms:modified xsi:type="dcterms:W3CDTF">2021-03-17T09:08:59Z</dcterms:modified>
</cp:coreProperties>
</file>