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13_ncr:1_{2553ECE3-2A86-4805-8F34-BD84D200E0B7}" xr6:coauthVersionLast="47" xr6:coauthVersionMax="47" xr10:uidLastSave="{00000000-0000-0000-0000-000000000000}"/>
  <bookViews>
    <workbookView xWindow="5520" yWindow="3300" windowWidth="14400" windowHeight="1027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<sst xmlns="http://schemas.openxmlformats.org/spreadsheetml/2006/main" count="87" uniqueCount="79">
  <si>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</si>
  <si>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</si>
  <si>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</si>
  <si>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</si>
  <si>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</si>
  <si>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</si>
  <si>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</si>
  <si>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</si>
  <si>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</si>
  <si>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</si>
  <si>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</si>
  <si>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</si>
  <si>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</si>
  <si>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</si>
  <si>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</si>
  <si>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</si>
  <si>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</si>
  <si>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</si>
  <si>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</si>
  <si>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</si>
  <si>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</si>
  <si>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</si>
  <si>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</si>
  <si>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</si>
  <si>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</si>
  <si>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</si>
  <si>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</si>
  <si>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</si>
  <si>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</si>
  <si>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</si>
  <si>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</si>
  <si>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</si>
  <si>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</si>
  <si>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</si>
  <si>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</si>
  <si>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</si>
  <si>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</si>
  <si>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</si>
  <si>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</si>
  <si>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</si>
  <si>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</si>
  <si>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</si>
  <si>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</si>
  <si>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</si>
  <si>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</si>
  <si>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</si>
  <si>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</si>
  <si>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</si>
  <si>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</si>
  <si>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</si>
  <si>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</si>
  <si>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</si>
  <si>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</si>
  <si>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</si>
  <si>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</si>
  <si>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</si>
  <si>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</si>
  <si>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</si>
  <si>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</si>
  <si>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</si>
  <si>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</si>
  <si>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</si>
  <si>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</si>
  <si>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</si>
  <si>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</si>
  <si>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i5-12400F (엘더레이크) (정품)</t>
    <phoneticPr fontId="1" type="noConversion"/>
  </si>
  <si>
    <t>GIGABYTE B660M DS3H D4</t>
    <phoneticPr fontId="1" type="noConversion"/>
  </si>
  <si>
    <t>삼성전자 DDR4-3200 (8GB)</t>
    <phoneticPr fontId="1" type="noConversion"/>
  </si>
  <si>
    <t>COLORFUL 지포스 GTX 1650 토마호크 D6 4GB</t>
    <phoneticPr fontId="1" type="noConversion"/>
  </si>
  <si>
    <t>삼성전자 PM9A1 M.2 NVMe 병행수입 (512GB)</t>
    <phoneticPr fontId="1" type="noConversion"/>
  </si>
  <si>
    <t>WD BLUE 2TB</t>
    <phoneticPr fontId="1" type="noConversion"/>
  </si>
  <si>
    <t>앱코 P1000 강화유리 (블랙)</t>
    <phoneticPr fontId="1" type="noConversion"/>
  </si>
  <si>
    <t>잘만 MegaMax 800W 80PLUS STANDARD</t>
    <phoneticPr fontId="1" type="noConversion"/>
  </si>
  <si>
    <t>MSI 옵틱스 MAG274R 게이밍 144 아이세이버 무결점</t>
    <phoneticPr fontId="1" type="noConversion"/>
  </si>
  <si>
    <t>모니터</t>
    <phoneticPr fontId="1" type="noConversion"/>
  </si>
  <si>
    <t>장패드</t>
    <phoneticPr fontId="1" type="noConversion"/>
  </si>
  <si>
    <t>5mm 고급 게이밍 장패드</t>
    <phoneticPr fontId="1" type="noConversion"/>
  </si>
  <si>
    <t>이지후</t>
    <phoneticPr fontId="1" type="noConversion"/>
  </si>
  <si>
    <t>3RSYS TEAMMOST TM-30 RGB (BLACK)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</si>
</sst>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4" zoomScaleNormal="100" zoomScaleSheetLayoutView="100" zoomScalePageLayoutView="4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77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1028136643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44577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250000</v>
      </c>
      <c r="G6" s="3">
        <v>1</v>
      </c>
      <c r="H6" s="6">
        <f>F6*G6</f>
        <v>250000</v>
      </c>
      <c r="I6" s="2"/>
    </row>
    <row r="7" spans="1:9" ht="24" customHeight="1">
      <c r="A7" s="36"/>
      <c r="B7" s="37"/>
      <c r="C7" s="61" t="s">
        <v>78</v>
      </c>
      <c r="D7" s="62"/>
      <c r="E7" s="26" t="s">
        <v>55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4" customHeight="1">
      <c r="A8" s="36"/>
      <c r="B8" s="37"/>
      <c r="C8" s="115" t="s">
        <v>66</v>
      </c>
      <c r="D8" s="116"/>
      <c r="E8" s="3" t="s">
        <v>56</v>
      </c>
      <c r="F8" s="6">
        <v>150000</v>
      </c>
      <c r="G8" s="3">
        <v>1</v>
      </c>
      <c r="H8" s="6">
        <f t="shared" si="0"/>
        <v>150000</v>
      </c>
      <c r="I8" s="2"/>
    </row>
    <row r="9" spans="1:9" ht="24" customHeight="1">
      <c r="A9" s="36"/>
      <c r="B9" s="37"/>
      <c r="C9" s="61" t="s">
        <v>67</v>
      </c>
      <c r="D9" s="62"/>
      <c r="E9" s="3" t="s">
        <v>57</v>
      </c>
      <c r="F9" s="6">
        <v>42500</v>
      </c>
      <c r="G9" s="3">
        <v>2</v>
      </c>
      <c r="H9" s="6">
        <f t="shared" si="0"/>
        <v>85000</v>
      </c>
      <c r="I9" s="2"/>
    </row>
    <row r="10" spans="1:9" ht="24" customHeight="1">
      <c r="A10" s="36"/>
      <c r="B10" s="37"/>
      <c r="C10" s="61" t="s">
        <v>68</v>
      </c>
      <c r="D10" s="62"/>
      <c r="E10" s="3" t="s">
        <v>58</v>
      </c>
      <c r="F10" s="6">
        <v>445000</v>
      </c>
      <c r="G10" s="3">
        <v>1</v>
      </c>
      <c r="H10" s="6">
        <f t="shared" si="0"/>
        <v>445000</v>
      </c>
      <c r="I10" s="2"/>
    </row>
    <row r="11" spans="1:9" ht="24" customHeight="1">
      <c r="A11" s="36"/>
      <c r="B11" s="37"/>
      <c r="C11" s="63" t="s">
        <v>69</v>
      </c>
      <c r="D11" s="64"/>
      <c r="E11" s="3" t="s">
        <v>59</v>
      </c>
      <c r="F11" s="6">
        <v>95000</v>
      </c>
      <c r="G11" s="3">
        <v>1</v>
      </c>
      <c r="H11" s="6">
        <f t="shared" si="0"/>
        <v>95000</v>
      </c>
      <c r="I11" s="2"/>
    </row>
    <row r="12" spans="1:9" ht="24" customHeight="1">
      <c r="A12" s="36"/>
      <c r="B12" s="37"/>
      <c r="C12" s="61" t="s">
        <v>70</v>
      </c>
      <c r="D12" s="62"/>
      <c r="E12" s="3" t="s">
        <v>60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60000</v>
      </c>
      <c r="G14" s="3">
        <v>1</v>
      </c>
      <c r="H14" s="6">
        <f t="shared" si="0"/>
        <v>60000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8">
        <f>SUM(H6:H19)</f>
        <v>1300000</v>
      </c>
      <c r="F20" s="68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8">
        <f>E20*G20</f>
        <v>1300000</v>
      </c>
      <c r="F21" s="68"/>
      <c r="G21" s="68"/>
      <c r="H21" s="114"/>
      <c r="I21" s="2"/>
    </row>
    <row r="22" spans="1:9" ht="12.75" customHeight="1">
      <c r="A22" s="40"/>
      <c r="B22" s="41"/>
      <c r="C22" s="52"/>
      <c r="D22" s="52"/>
      <c r="E22" s="68"/>
      <c r="F22" s="68"/>
      <c r="G22" s="68"/>
      <c r="H22" s="114"/>
      <c r="I22" s="2"/>
    </row>
    <row r="23" spans="1:9" ht="17.25" customHeight="1">
      <c r="A23" s="40"/>
      <c r="B23" s="41"/>
      <c r="C23" s="95" t="s">
        <v>11</v>
      </c>
      <c r="D23" s="96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73</v>
      </c>
      <c r="D24" s="56"/>
      <c r="E24" s="5" t="s">
        <v>74</v>
      </c>
      <c r="F24" s="6">
        <v>300000</v>
      </c>
      <c r="G24" s="3">
        <v>1</v>
      </c>
      <c r="H24" s="6">
        <f>F24*G24</f>
        <v>300000</v>
      </c>
      <c r="I24" s="2"/>
    </row>
    <row r="25" spans="1:9" ht="21.95" customHeight="1">
      <c r="A25" s="7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8"/>
      <c r="C25" s="65" t="s">
        <v>76</v>
      </c>
      <c r="D25" s="56"/>
      <c r="E25" s="33" t="s">
        <v>75</v>
      </c>
      <c r="F25" s="6">
        <v>0</v>
      </c>
      <c r="G25" s="3">
        <v>1</v>
      </c>
      <c r="H25" s="6">
        <f t="shared" ref="H25:H32" si="1">F25*G25</f>
        <v>0</v>
      </c>
      <c r="I25" s="2"/>
    </row>
    <row r="26" spans="1:9" ht="21.95" customHeight="1">
      <c r="A26" s="79"/>
      <c r="B26" s="80"/>
      <c r="C26" s="65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9"/>
      <c r="B27" s="80"/>
      <c r="C27" s="67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9"/>
      <c r="B28" s="80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9"/>
      <c r="B29" s="80"/>
      <c r="C29" s="67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9"/>
      <c r="B30" s="80"/>
      <c r="C30" s="67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9"/>
      <c r="B31" s="80"/>
      <c r="C31" s="67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1"/>
      <c r="B32" s="82"/>
      <c r="C32" s="67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3" t="s">
        <v>19</v>
      </c>
      <c r="B33" s="84"/>
      <c r="C33" s="91" t="str">
        <f>IF(F37="현금(이체X)",Sheet2!C1,IF(F37="카드",Sheet2!C1,IF(F37="이체 및 현금영수증",Sheet2!C1,IF(F37="카드+현금",Sheet2!C2,IF(F37="이체 및 세금계산서",Sheet2!C1)))))</f>
        <v>선택사항</v>
      </c>
      <c r="D33" s="92"/>
      <c r="E33" s="69">
        <f>SUM(H24:H32)</f>
        <v>300000</v>
      </c>
      <c r="F33" s="70"/>
      <c r="G33" s="70"/>
      <c r="H33" s="112" t="s">
        <v>8</v>
      </c>
      <c r="I33" s="2"/>
    </row>
    <row r="34" spans="1:9" ht="14.25" customHeight="1">
      <c r="A34" s="85"/>
      <c r="B34" s="86"/>
      <c r="C34" s="93"/>
      <c r="D34" s="94"/>
      <c r="E34" s="71"/>
      <c r="F34" s="72"/>
      <c r="G34" s="72"/>
      <c r="H34" s="113"/>
      <c r="I34" s="2"/>
    </row>
    <row r="35" spans="1:9" ht="16.5" customHeight="1">
      <c r="A35" s="75" t="s">
        <v>22</v>
      </c>
      <c r="B35" s="76"/>
      <c r="C35" s="89"/>
      <c r="D35" s="90"/>
      <c r="E35" s="8" t="s">
        <v>4</v>
      </c>
      <c r="F35" s="119">
        <f>SUM(E21,E33)</f>
        <v>1600000</v>
      </c>
      <c r="G35" s="119"/>
      <c r="H35" s="9" t="s">
        <v>8</v>
      </c>
      <c r="I35" s="2"/>
    </row>
    <row r="36" spans="1:9" ht="16.5" customHeight="1">
      <c r="A36" s="75" t="s">
        <v>21</v>
      </c>
      <c r="B36" s="76"/>
      <c r="C36" s="8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8"/>
      <c r="E36" s="8" t="s">
        <v>9</v>
      </c>
      <c r="F36" s="117">
        <f>F35*1.1-F35</f>
        <v>160000.00000000023</v>
      </c>
      <c r="G36" s="118"/>
      <c r="H36" s="10"/>
      <c r="I36" s="2"/>
    </row>
    <row r="37" spans="1:9" ht="17.25" customHeight="1">
      <c r="A37" s="75" t="s">
        <v>17</v>
      </c>
      <c r="B37" s="76"/>
      <c r="C37" s="97"/>
      <c r="D37" s="98"/>
      <c r="E37" s="8" t="s">
        <v>16</v>
      </c>
      <c r="F37" s="73" t="s">
        <v>51</v>
      </c>
      <c r="G37" s="74"/>
      <c r="H37" s="32"/>
      <c r="I37" s="2"/>
    </row>
    <row r="38" spans="1:9" ht="19.5" customHeight="1">
      <c r="A38" s="83" t="s">
        <v>18</v>
      </c>
      <c r="B38" s="84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5"/>
      <c r="B39" s="86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1760000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1600000</v>
      </c>
    </row>
    <row r="5" spans="1:6">
      <c r="A5" t="s">
        <v>29</v>
      </c>
      <c r="B5">
        <f>B4*1.13</f>
        <v>1807999.9999999998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2022-01-16T07:32:04Z</dcterms:modified>
</cp:coreProperties>
</file>