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B02BFA3B-D2E6-4D4A-A8E2-E5AF9FE34491}" xr6:coauthVersionLast="47" xr6:coauthVersionMax="47" xr10:uidLastSave="{00000000-0000-0000-0000-000000000000}"/>
  <bookViews>
    <workbookView xWindow="19095" yWindow="0" windowWidth="19410" windowHeight="2098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<sst xmlns="http://schemas.openxmlformats.org/spreadsheetml/2006/main" count="103" uniqueCount="87">
  <si>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</si>
  <si>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</si>
  <si>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</si>
  <si>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</si>
  <si>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</si>
  <si>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</si>
  <si>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</si>
  <si>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</si>
  <si>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</si>
  <si>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</si>
  <si>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</si>
  <si>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</si>
  <si>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</si>
  <si>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</si>
  <si>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</si>
  <si>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</si>
  <si>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</si>
  <si>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</si>
  <si>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</si>
  <si>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</si>
  <si>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</si>
  <si>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</si>
  <si>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</si>
  <si>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</si>
  <si>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</si>
  <si>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</si>
  <si>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</si>
  <si>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</si>
  <si>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</si>
  <si>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</si>
  <si>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</si>
  <si>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</si>
  <si>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</si>
  <si>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</si>
  <si>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</si>
  <si>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</si>
  <si>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</si>
  <si>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</si>
  <si>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</si>
  <si>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</si>
  <si>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</si>
  <si>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</si>
  <si>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</si>
  <si>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</si>
  <si>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</si>
  <si>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</si>
  <si>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</si>
  <si>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</si>
  <si>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</si>
  <si>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</si>
  <si>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</si>
  <si>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</si>
  <si>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</si>
  <si>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</si>
  <si>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</si>
  <si>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</si>
  <si>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</si>
  <si>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</si>
  <si>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</si>
  <si>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</si>
  <si>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</si>
  <si>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</si>
  <si>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</si>
  <si>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</si>
  <si>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</si>
  <si>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</si>
  <si>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</si>
  <si>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</si>
  <si>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</si>
  <si>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</si>
  <si>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</si>
  <si>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</si>
  <si>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</si>
  <si>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</si>
  <si>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</si>
  <si>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</si>
  <si>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인텔 코어i5-13세대 13400F (랩터레이크) (정품)</t>
    <phoneticPr fontId="1" type="noConversion"/>
  </si>
  <si>
    <t>DEEPCOOL AK400 (BLACK)</t>
    <phoneticPr fontId="1" type="noConversion"/>
  </si>
  <si>
    <t>삼성전자 DDR5-4800 (16GB)</t>
    <phoneticPr fontId="1" type="noConversion"/>
  </si>
  <si>
    <t>ZOTAC GAMING 지포스 RTX 3060 TWIN Edge OC D6 12GB LHR</t>
    <phoneticPr fontId="1" type="noConversion"/>
  </si>
  <si>
    <t>삼성전자 PM9A1 M.2 NVMe 병행수입 (1TB)</t>
    <phoneticPr fontId="1" type="noConversion"/>
  </si>
  <si>
    <t>마이크로닉스 Master M60 메쉬 (블랙)</t>
    <phoneticPr fontId="1" type="noConversion"/>
  </si>
  <si>
    <t>마이크로닉스 Classic II 풀체인지 600W 80PLUS BRONZE 230V EU</t>
    <phoneticPr fontId="1" type="noConversion"/>
  </si>
  <si>
    <t>CPU브라켓</t>
    <phoneticPr fontId="1" type="noConversion"/>
  </si>
  <si>
    <t>BCF1700 브라켓 (CPU온도12도이상 낮추는효과)</t>
    <phoneticPr fontId="1" type="noConversion"/>
  </si>
  <si>
    <r>
      <t xml:space="preserve">MSI PRO B660M-A WIFI </t>
    </r>
    <r>
      <rPr>
        <sz val="10"/>
        <color rgb="FFFF0000"/>
        <rFont val="맑은 고딕"/>
        <family val="3"/>
        <charset val="129"/>
        <scheme val="minor"/>
      </rPr>
      <t>DDR5</t>
    </r>
    <phoneticPr fontId="1" type="noConversion"/>
  </si>
  <si>
    <t>이주현 고객님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</si>
</sst>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10"/>
      <color rgb="FFFF000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6" sqref="C6:D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113" t="s">
        <v>75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>
        <v>1087000403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44966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2" t="s">
        <v>51</v>
      </c>
      <c r="B6" s="103"/>
      <c r="C6" s="61" t="s">
        <v>76</v>
      </c>
      <c r="D6" s="62"/>
      <c r="E6" s="3" t="s">
        <v>6</v>
      </c>
      <c r="F6" s="6">
        <v>264000</v>
      </c>
      <c r="G6" s="3">
        <v>1</v>
      </c>
      <c r="H6" s="6">
        <f>F6*G6</f>
        <v>264000</v>
      </c>
      <c r="I6" s="2"/>
    </row>
    <row r="7" spans="1:9" ht="24" customHeight="1">
      <c r="A7" s="104"/>
      <c r="B7" s="105"/>
      <c r="C7" s="61" t="s">
        <v>77</v>
      </c>
      <c r="D7" s="62"/>
      <c r="E7" s="22" t="s">
        <v>13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5.5" customHeight="1">
      <c r="A8" s="104"/>
      <c r="B8" s="105"/>
      <c r="C8" s="63" t="s">
        <v>85</v>
      </c>
      <c r="D8" s="64"/>
      <c r="E8" s="3" t="s">
        <v>7</v>
      </c>
      <c r="F8" s="6">
        <v>215000</v>
      </c>
      <c r="G8" s="3">
        <v>1</v>
      </c>
      <c r="H8" s="6">
        <f t="shared" si="0"/>
        <v>215000</v>
      </c>
      <c r="I8" s="2"/>
    </row>
    <row r="9" spans="1:9" ht="37.5" customHeight="1">
      <c r="A9" s="104"/>
      <c r="B9" s="105"/>
      <c r="C9" s="61" t="s">
        <v>78</v>
      </c>
      <c r="D9" s="62"/>
      <c r="E9" s="3" t="s">
        <v>8</v>
      </c>
      <c r="F9" s="6">
        <v>57000</v>
      </c>
      <c r="G9" s="3">
        <v>2</v>
      </c>
      <c r="H9" s="6">
        <f t="shared" si="0"/>
        <v>114000</v>
      </c>
      <c r="I9" s="2"/>
    </row>
    <row r="10" spans="1:9" ht="24" customHeight="1">
      <c r="A10" s="104"/>
      <c r="B10" s="105"/>
      <c r="C10" s="61" t="s">
        <v>79</v>
      </c>
      <c r="D10" s="62"/>
      <c r="E10" s="3" t="s">
        <v>9</v>
      </c>
      <c r="F10" s="6">
        <v>457000</v>
      </c>
      <c r="G10" s="3">
        <v>1</v>
      </c>
      <c r="H10" s="6">
        <f t="shared" si="0"/>
        <v>457000</v>
      </c>
      <c r="I10" s="2"/>
    </row>
    <row r="11" spans="1:9" ht="24" customHeight="1">
      <c r="A11" s="104"/>
      <c r="B11" s="105"/>
      <c r="C11" s="126" t="s">
        <v>84</v>
      </c>
      <c r="D11" s="127"/>
      <c r="E11" s="3" t="s">
        <v>83</v>
      </c>
      <c r="F11" s="6">
        <v>10000</v>
      </c>
      <c r="G11" s="3">
        <v>1</v>
      </c>
      <c r="H11" s="6">
        <f t="shared" si="0"/>
        <v>10000</v>
      </c>
      <c r="I11" s="2"/>
    </row>
    <row r="12" spans="1:9" ht="24" customHeight="1">
      <c r="A12" s="104"/>
      <c r="B12" s="105"/>
      <c r="C12" s="128" t="s">
        <v>80</v>
      </c>
      <c r="D12" s="62"/>
      <c r="E12" s="3" t="s">
        <v>10</v>
      </c>
      <c r="F12" s="6">
        <v>109000</v>
      </c>
      <c r="G12" s="3">
        <v>1</v>
      </c>
      <c r="H12" s="6">
        <f t="shared" si="0"/>
        <v>109000</v>
      </c>
      <c r="I12" s="2"/>
    </row>
    <row r="13" spans="1:9" ht="24" customHeight="1">
      <c r="A13" s="104"/>
      <c r="B13" s="105"/>
      <c r="C13" s="92"/>
      <c r="D13" s="93"/>
      <c r="E13" s="3" t="s">
        <v>53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81</v>
      </c>
      <c r="D14" s="93"/>
      <c r="E14" s="3" t="s">
        <v>11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104"/>
      <c r="B15" s="105"/>
      <c r="C15" s="92" t="s">
        <v>82</v>
      </c>
      <c r="D15" s="93"/>
      <c r="E15" s="3" t="s">
        <v>12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58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/>
      <c r="F19" s="7"/>
      <c r="G19" s="4"/>
      <c r="H19" s="6">
        <f t="shared" si="0"/>
        <v>0</v>
      </c>
      <c r="I19" s="2"/>
    </row>
    <row r="20" spans="1:9" ht="12.75" customHeight="1">
      <c r="A20" s="106" t="s">
        <v>52</v>
      </c>
      <c r="B20" s="107"/>
      <c r="C20" s="119" t="s">
        <v>16</v>
      </c>
      <c r="D20" s="119"/>
      <c r="E20" s="97">
        <f>SUM(H6:H19)</f>
        <v>1364000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1364000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/>
      <c r="D24" s="93"/>
      <c r="E24" s="5"/>
      <c r="F24" s="6"/>
      <c r="G24" s="3"/>
      <c r="H24" s="6">
        <f>F24*G24</f>
        <v>0</v>
      </c>
      <c r="I24" s="2"/>
    </row>
    <row r="25" spans="1:9" ht="25.15" customHeight="1">
      <c r="A25" s="74" t="s">
        <v>73</v>
      </c>
      <c r="B25" s="75"/>
      <c r="C25" s="94"/>
      <c r="D25" s="93"/>
      <c r="E25" s="5"/>
      <c r="F25" s="6"/>
      <c r="G25" s="3"/>
      <c r="H25" s="6">
        <f>F25*G25</f>
        <v>0</v>
      </c>
      <c r="I25" s="2"/>
    </row>
    <row r="26" spans="1:9">
      <c r="A26" s="76"/>
      <c r="B26" s="77"/>
      <c r="C26" s="94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1364000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136400.00000000023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74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1500400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57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54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68</v>
      </c>
      <c r="B3" s="51"/>
      <c r="C3" s="51"/>
      <c r="E3" t="s">
        <v>61</v>
      </c>
      <c r="F3">
        <f>Sheet1!F35</f>
        <v>1364000</v>
      </c>
    </row>
    <row r="4" spans="1:7">
      <c r="A4" t="s">
        <v>67</v>
      </c>
      <c r="B4" s="30" t="s">
        <v>65</v>
      </c>
      <c r="C4" s="32">
        <v>500000</v>
      </c>
      <c r="D4" t="s">
        <v>62</v>
      </c>
    </row>
    <row r="5" spans="1:7">
      <c r="B5" t="s">
        <v>19</v>
      </c>
      <c r="C5">
        <v>1.1000000000000001</v>
      </c>
      <c r="D5" t="s">
        <v>63</v>
      </c>
    </row>
    <row r="6" spans="1:7">
      <c r="B6" t="s">
        <v>60</v>
      </c>
      <c r="C6" s="33">
        <f>(F3-C4)*C5</f>
        <v>950400.00000000012</v>
      </c>
      <c r="D6" t="s">
        <v>64</v>
      </c>
    </row>
    <row r="8" spans="1:7">
      <c r="A8" s="51" t="s">
        <v>69</v>
      </c>
      <c r="B8" s="51"/>
      <c r="C8" s="51"/>
    </row>
    <row r="9" spans="1:7">
      <c r="A9" t="s">
        <v>67</v>
      </c>
      <c r="B9" s="31" t="s">
        <v>66</v>
      </c>
      <c r="C9" s="34"/>
      <c r="D9" t="s">
        <v>62</v>
      </c>
      <c r="G9" s="33">
        <f>((F3*C10)-C9)/C10</f>
        <v>1364000</v>
      </c>
    </row>
    <row r="10" spans="1:7">
      <c r="B10" t="s">
        <v>19</v>
      </c>
      <c r="C10">
        <v>1.1000000000000001</v>
      </c>
      <c r="D10" t="s">
        <v>63</v>
      </c>
    </row>
    <row r="11" spans="1:7">
      <c r="B11" t="s">
        <v>59</v>
      </c>
      <c r="C11" s="33">
        <f>ROUND(G9,-3)</f>
        <v>1364000</v>
      </c>
      <c r="D11" t="s">
        <v>64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55</v>
      </c>
      <c r="B2" t="s">
        <v>18</v>
      </c>
      <c r="C2" s="20" t="s">
        <v>72</v>
      </c>
      <c r="D2" t="s">
        <v>34</v>
      </c>
    </row>
    <row r="3" spans="1:5">
      <c r="A3" t="s">
        <v>24</v>
      </c>
      <c r="B3" t="s">
        <v>30</v>
      </c>
      <c r="C3" s="20" t="s">
        <v>71</v>
      </c>
      <c r="D3" s="13" t="s">
        <v>36</v>
      </c>
    </row>
    <row r="4" spans="1:5">
      <c r="A4" t="s">
        <v>25</v>
      </c>
      <c r="B4" s="11">
        <f>Sheet1!F35-(Sheet1!C35)</f>
        <v>1364000</v>
      </c>
    </row>
    <row r="5" spans="1:5">
      <c r="A5" t="s">
        <v>70</v>
      </c>
      <c r="B5" s="11"/>
    </row>
    <row r="6" spans="1:5">
      <c r="A6" t="s">
        <v>37</v>
      </c>
    </row>
    <row r="7" spans="1:5">
      <c r="A7" t="s">
        <v>56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2023-02-09T01:37:41Z</cp:lastPrinted>
  <dcterms:created xsi:type="dcterms:W3CDTF">2019-03-28T03:58:09Z</dcterms:created>
  <dcterms:modified xsi:type="dcterms:W3CDTF">2023-02-09T01:39:06Z</dcterms:modified>
</cp:coreProperties>
</file>