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8D146799-1C50-4CC9-8253-17F41641BCD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<sst xmlns="http://schemas.openxmlformats.org/spreadsheetml/2006/main" count="84" uniqueCount="76">
  <si>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</si>
  <si>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</si>
  <si>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</si>
  <si>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</si>
  <si>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</si>
  <si>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</si>
  <si>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</si>
  <si>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</si>
  <si>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</si>
  <si>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</si>
  <si>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</si>
  <si>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</si>
  <si>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</si>
  <si>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</si>
  <si>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</si>
  <si>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</si>
  <si>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</si>
  <si>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</si>
  <si>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</si>
  <si>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</si>
  <si>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</si>
  <si>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</si>
  <si>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</si>
  <si>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</si>
  <si>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</si>
  <si>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</si>
  <si>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</si>
  <si>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</si>
  <si>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</si>
  <si>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</si>
  <si>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</si>
  <si>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</si>
  <si>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</si>
  <si>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</si>
  <si>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</si>
  <si>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</si>
  <si>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</si>
  <si>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</si>
  <si>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</si>
  <si>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</si>
  <si>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</si>
  <si>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</si>
  <si>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</si>
  <si>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</si>
  <si>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</si>
  <si>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</si>
  <si>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</si>
  <si>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</si>
  <si>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</si>
  <si>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</si>
  <si>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</si>
  <si>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</si>
  <si>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</si>
  <si>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</si>
  <si>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</si>
  <si>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</si>
  <si>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</si>
  <si>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</si>
  <si>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</si>
  <si>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</si>
  <si>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</si>
  <si>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</si>
  <si>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</si>
  <si>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코어i3-9세대 9100F (커피레이크-R) (정품)</t>
    <phoneticPr fontId="1" type="noConversion"/>
  </si>
  <si>
    <t>ASRock H310M-DGS</t>
    <phoneticPr fontId="1" type="noConversion"/>
  </si>
  <si>
    <t>삼성전자 DDR4 PC4-21300 (16GB)</t>
    <phoneticPr fontId="1" type="noConversion"/>
  </si>
  <si>
    <t>기존</t>
    <phoneticPr fontId="1" type="noConversion"/>
  </si>
  <si>
    <t>잘만 550W 80PLUS Bronze 230V EU</t>
    <phoneticPr fontId="1" type="noConversion"/>
  </si>
  <si>
    <t>인텔 정품쿨러</t>
    <phoneticPr fontId="1" type="noConversion"/>
  </si>
  <si>
    <t>갤럭시 GALAX 지포스 GTX 1650 SUPER EX BLACK OC D6 4GB</t>
    <phoneticPr fontId="1" type="noConversion"/>
  </si>
  <si>
    <t>COOLMAX 가성비 NO.3 RGB</t>
    <phoneticPr fontId="1" type="noConversion"/>
  </si>
  <si>
    <t>포맷비</t>
    <phoneticPr fontId="1" type="noConversion"/>
  </si>
  <si>
    <t>기존pc 포맷</t>
    <phoneticPr fontId="1" type="noConversion"/>
  </si>
  <si>
    <t>기존</t>
    <phoneticPr fontId="1" type="noConversion"/>
  </si>
  <si>
    <t>카드+현금</t>
  </si>
  <si>
    <t>이왕우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</si>
</sst>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75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1027874888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44062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57"/>
      <c r="B7" s="58"/>
      <c r="C7" s="63" t="s">
        <v>68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70000</v>
      </c>
      <c r="G8" s="3">
        <v>1</v>
      </c>
      <c r="H8" s="6">
        <f t="shared" si="0"/>
        <v>70000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5.5" customHeight="1">
      <c r="A11" s="57"/>
      <c r="B11" s="58"/>
      <c r="C11" s="63" t="s">
        <v>66</v>
      </c>
      <c r="D11" s="64"/>
      <c r="E11" s="3" t="s">
        <v>10</v>
      </c>
      <c r="F11" s="6">
        <v>0</v>
      </c>
      <c r="G11" s="3">
        <v>1</v>
      </c>
      <c r="H11" s="6">
        <f t="shared" si="0"/>
        <v>0</v>
      </c>
      <c r="I11" s="2"/>
    </row>
    <row r="12" spans="1:9" ht="25.5" customHeight="1">
      <c r="A12" s="57"/>
      <c r="B12" s="58"/>
      <c r="C12" s="63" t="s">
        <v>73</v>
      </c>
      <c r="D12" s="64"/>
      <c r="E12" s="3" t="s">
        <v>11</v>
      </c>
      <c r="F12" s="6">
        <v>0</v>
      </c>
      <c r="G12" s="3">
        <v>1</v>
      </c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8" t="s">
        <v>67</v>
      </c>
      <c r="D15" s="8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0" t="s">
        <v>72</v>
      </c>
      <c r="D19" s="111"/>
      <c r="E19" s="4" t="s">
        <v>71</v>
      </c>
      <c r="F19" s="7">
        <v>30000</v>
      </c>
      <c r="G19" s="4">
        <v>1</v>
      </c>
      <c r="H19" s="7">
        <f t="shared" si="0"/>
        <v>30000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620000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620000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7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8"/>
      <c r="D27" s="109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8"/>
      <c r="D28" s="10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8"/>
      <c r="D29" s="10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8"/>
      <c r="D30" s="10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8"/>
      <c r="D31" s="109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8"/>
      <c r="D32" s="109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2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>
        <v>300000</v>
      </c>
      <c r="D35" s="87"/>
      <c r="E35" s="8" t="s">
        <v>4</v>
      </c>
      <c r="F35" s="67">
        <f>SUM(E21,E33)</f>
        <v>620000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>
        <f>IF(F37="현금(이체X)",Sheet2!C1,IF(F37="카드",Sheet2!C1,IF(F37="이체 및 현금영수증",Sheet2!C1,IF(F37="카드+현금",ROUND(Sheet2!B5,-4),IF(F37="이체 및 세금계산서",Sheet2!C1)))))</f>
        <v>360000</v>
      </c>
      <c r="D36" s="85"/>
      <c r="E36" s="8" t="s">
        <v>21</v>
      </c>
      <c r="F36" s="65">
        <f>F35*1.1-F35</f>
        <v>62000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74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660000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320000</v>
      </c>
    </row>
    <row r="5" spans="1:6">
      <c r="A5" t="s">
        <v>43</v>
      </c>
      <c r="B5">
        <f>B4*1.13</f>
        <v>361599.99999999994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2020-08-19T04:32:01Z</dcterms:modified>
</cp:coreProperties>
</file>