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0" documentId="11_0C91CE7C7CC4B3370DC407C3FA2CA8622C7E1D27" xr6:coauthVersionLast="47" xr6:coauthVersionMax="47" xr10:uidLastSave="{C3059404-981F-47BF-86BD-B8F02240B745}"/>
  <bookViews>
    <workbookView xWindow="29925" yWindow="112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B4" i="2" s="1"/>
  <c r="F40" i="1"/>
  <c r="F37" i="1"/>
  <c r="C6" i="3" l="1"/>
  <c r="C39" i="1"/>
  <c r="H41" i="1" l="1"/>
</calcChain>
</file>

<file path=xl/sharedStrings.xml><?xml version="1.0" encoding="utf-8"?>
<sst xmlns="http://schemas.openxmlformats.org/spreadsheetml/2006/main" count="110" uniqueCount="97">
  <si>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</si>
  <si>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</si>
  <si>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</si>
  <si>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</si>
  <si>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</si>
  <si>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</si>
  <si>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</si>
  <si>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</si>
  <si>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</si>
  <si>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</si>
  <si>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</si>
  <si>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</si>
  <si>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</si>
  <si>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</si>
  <si>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</si>
  <si>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</si>
  <si>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</si>
  <si>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</si>
  <si>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</si>
  <si>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</si>
  <si>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</si>
  <si>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</si>
  <si>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</si>
  <si>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</si>
  <si>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</si>
  <si>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</si>
  <si>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</si>
  <si>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</si>
  <si>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</si>
  <si>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</si>
  <si>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</si>
  <si>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</si>
  <si>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</si>
  <si>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</si>
  <si>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</si>
  <si>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</si>
  <si>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</si>
  <si>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</si>
  <si>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</si>
  <si>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</si>
  <si>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</si>
  <si>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</si>
  <si>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</si>
  <si>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</si>
  <si>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</si>
  <si>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</si>
  <si>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</si>
  <si>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</si>
  <si>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</si>
  <si>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</si>
  <si>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</si>
  <si>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</si>
  <si>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</si>
  <si>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</si>
  <si>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</si>
  <si>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</si>
  <si>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</si>
  <si>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</si>
  <si>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</si>
  <si>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</si>
  <si>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</si>
  <si>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</si>
  <si>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</si>
  <si>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</si>
  <si>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</si>
  <si>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</si>
  <si>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</si>
  <si>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</si>
  <si>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</si>
  <si>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</si>
  <si>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</si>
  <si>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</si>
  <si>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</si>
  <si>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</si>
  <si>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</si>
  <si>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</si>
  <si>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</si>
  <si>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MSI PRO B760M-A DDR4 II M.2방열판탑재</t>
    <phoneticPr fontId="1" type="noConversion"/>
  </si>
  <si>
    <t>삼성전자 DDR4-3200 (16GB)x2=32GB구성</t>
    <phoneticPr fontId="1" type="noConversion"/>
  </si>
  <si>
    <t>삼성 PM9A1 M.2 NVMe 수입 (1TB)삼성PRO동급 AS기간차이</t>
    <phoneticPr fontId="1" type="noConversion"/>
  </si>
  <si>
    <t>Western Digital WD BLUE 2TB</t>
    <phoneticPr fontId="1" type="noConversion"/>
  </si>
  <si>
    <t>쿨러마스터 MWE 600 BRONZE V2 230V</t>
    <phoneticPr fontId="1" type="noConversion"/>
  </si>
  <si>
    <t>인텔 코어i5-12세대 12400 방송내장그래픽(활용)</t>
    <phoneticPr fontId="1" type="noConversion"/>
  </si>
  <si>
    <t>잘만 CNPS9X PERFORMA (BLACK)</t>
    <phoneticPr fontId="1" type="noConversion"/>
  </si>
  <si>
    <t>COLORFUL 지포스 RTX 4060 토마호크 DUO D6 8GB</t>
    <phoneticPr fontId="1" type="noConversion"/>
  </si>
  <si>
    <t>DAVEN D6 MESH 강화유리 (화이트)</t>
    <phoneticPr fontId="1" type="noConversion"/>
  </si>
  <si>
    <t>입금은 28일이후 -나머지는 11월전 계산완료!</t>
    <phoneticPr fontId="1" type="noConversion"/>
  </si>
  <si>
    <t>로젠택배 안전배송(2중에어캡)</t>
    <phoneticPr fontId="1" type="noConversion"/>
  </si>
  <si>
    <t>배송비</t>
    <phoneticPr fontId="1" type="noConversion"/>
  </si>
  <si>
    <t>이승은님 (게임+디스코드)</t>
    <phoneticPr fontId="1" type="noConversion"/>
  </si>
  <si>
    <t>(케이스+그래픽4060 oc아닌것) 최종확정본-</t>
    <phoneticPr fontId="1" type="noConversion"/>
  </si>
  <si>
    <t>게이밍장패드(두꺼운걸로)</t>
    <phoneticPr fontId="1" type="noConversion"/>
  </si>
  <si>
    <t>서비스</t>
    <phoneticPr fontId="1" type="noConversion"/>
  </si>
  <si>
    <t>컴퓨터연결에 필요한 멀티탭 챙겨주세요</t>
    <phoneticPr fontId="1" type="noConversion"/>
  </si>
  <si>
    <t>500.000 롯데카드 3개월 계약금승인완료</t>
    <phoneticPr fontId="1" type="noConversion"/>
  </si>
  <si>
    <t>11.4일 무조건 택배 발송- 6일은 무조건배송완료</t>
    <phoneticPr fontId="1" type="noConversion"/>
  </si>
  <si>
    <t>470.000+453.000완불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</si>
</sst>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4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89</v>
      </c>
      <c r="C1" s="38" t="s">
        <v>63</v>
      </c>
      <c r="D1" s="39"/>
      <c r="E1" s="113"/>
      <c r="F1" s="114"/>
      <c r="G1" s="114"/>
      <c r="H1" s="115"/>
    </row>
    <row r="2" spans="1:9" ht="22.5" customHeight="1">
      <c r="A2" s="15" t="s">
        <v>34</v>
      </c>
      <c r="B2" s="29">
        <v>1041782640</v>
      </c>
      <c r="C2" s="40"/>
      <c r="D2" s="41"/>
      <c r="E2" s="116"/>
      <c r="F2" s="36"/>
      <c r="G2" s="36"/>
      <c r="H2" s="117"/>
    </row>
    <row r="3" spans="1:9" ht="22.5" customHeight="1">
      <c r="A3" s="15" t="s">
        <v>35</v>
      </c>
      <c r="B3" s="16">
        <f ca="1">TODAY()</f>
        <v>45236</v>
      </c>
      <c r="C3" s="15" t="s">
        <v>36</v>
      </c>
      <c r="D3" s="18"/>
      <c r="E3" s="116"/>
      <c r="F3" s="36"/>
      <c r="G3" s="36"/>
      <c r="H3" s="117"/>
    </row>
    <row r="4" spans="1:9" ht="22.5" customHeight="1">
      <c r="A4" s="14" t="s">
        <v>33</v>
      </c>
      <c r="B4" s="44" t="s">
        <v>90</v>
      </c>
      <c r="C4" s="44"/>
      <c r="D4" s="45"/>
      <c r="E4" s="118"/>
      <c r="F4" s="119"/>
      <c r="G4" s="119"/>
      <c r="H4" s="120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62</v>
      </c>
      <c r="B6" s="69"/>
      <c r="C6" s="124" t="s">
        <v>82</v>
      </c>
      <c r="D6" s="60"/>
      <c r="E6" s="3" t="s">
        <v>6</v>
      </c>
      <c r="F6" s="6">
        <v>256000</v>
      </c>
      <c r="G6" s="3">
        <v>1</v>
      </c>
      <c r="H6" s="6">
        <f>F6*G6</f>
        <v>256000</v>
      </c>
      <c r="I6" s="2"/>
    </row>
    <row r="7" spans="1:9" ht="24" customHeight="1">
      <c r="A7" s="70"/>
      <c r="B7" s="71"/>
      <c r="C7" s="124" t="s">
        <v>83</v>
      </c>
      <c r="D7" s="60"/>
      <c r="E7" s="22" t="s">
        <v>11</v>
      </c>
      <c r="F7" s="6">
        <v>22000</v>
      </c>
      <c r="G7" s="3">
        <v>1</v>
      </c>
      <c r="H7" s="6">
        <f t="shared" ref="H7:H20" si="0">F7*G7</f>
        <v>22000</v>
      </c>
      <c r="I7" s="2"/>
    </row>
    <row r="8" spans="1:9" ht="25.5" customHeight="1">
      <c r="A8" s="70"/>
      <c r="B8" s="71"/>
      <c r="C8" s="125" t="s">
        <v>77</v>
      </c>
      <c r="D8" s="126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37.5" customHeight="1">
      <c r="A9" s="70"/>
      <c r="B9" s="71"/>
      <c r="C9" s="124" t="s">
        <v>78</v>
      </c>
      <c r="D9" s="60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70"/>
      <c r="B10" s="71"/>
      <c r="C10" s="55" t="s">
        <v>84</v>
      </c>
      <c r="D10" s="56"/>
      <c r="E10" s="3" t="s">
        <v>9</v>
      </c>
      <c r="F10" s="6">
        <v>420000</v>
      </c>
      <c r="G10" s="3">
        <v>1</v>
      </c>
      <c r="H10" s="6">
        <f t="shared" si="0"/>
        <v>420000</v>
      </c>
      <c r="I10" s="2"/>
    </row>
    <row r="11" spans="1:9" ht="24" customHeight="1">
      <c r="A11" s="70"/>
      <c r="B11" s="71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79</v>
      </c>
      <c r="D12" s="60"/>
      <c r="E12" s="3" t="s">
        <v>10</v>
      </c>
      <c r="F12" s="6">
        <v>100000</v>
      </c>
      <c r="G12" s="3">
        <v>1</v>
      </c>
      <c r="H12" s="6">
        <f t="shared" si="0"/>
        <v>100000</v>
      </c>
      <c r="I12" s="2"/>
    </row>
    <row r="13" spans="1:9">
      <c r="A13" s="70"/>
      <c r="B13" s="71"/>
      <c r="C13" s="49" t="s">
        <v>80</v>
      </c>
      <c r="D13" s="50"/>
      <c r="E13" s="3" t="s">
        <v>67</v>
      </c>
      <c r="F13" s="6">
        <v>79000</v>
      </c>
      <c r="G13" s="3">
        <v>1</v>
      </c>
      <c r="H13" s="6">
        <f t="shared" si="0"/>
        <v>79000</v>
      </c>
      <c r="I13" s="2"/>
    </row>
    <row r="14" spans="1:9" ht="29.25" customHeight="1">
      <c r="A14" s="70"/>
      <c r="B14" s="71"/>
      <c r="C14" s="49" t="s">
        <v>85</v>
      </c>
      <c r="D14" s="50"/>
      <c r="E14" s="3" t="s">
        <v>68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70"/>
      <c r="B15" s="71"/>
      <c r="C15" s="49" t="s">
        <v>81</v>
      </c>
      <c r="D15" s="50"/>
      <c r="E15" s="3" t="s">
        <v>69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70"/>
      <c r="B16" s="71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72</v>
      </c>
      <c r="D17" s="6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0"/>
      <c r="B18" s="71"/>
      <c r="C18" s="78" t="s">
        <v>73</v>
      </c>
      <c r="D18" s="62"/>
      <c r="E18" s="4" t="s">
        <v>75</v>
      </c>
      <c r="F18" s="7"/>
      <c r="G18" s="4"/>
      <c r="H18" s="6"/>
      <c r="I18" s="2"/>
    </row>
    <row r="19" spans="1:9">
      <c r="A19" s="70"/>
      <c r="B19" s="71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70"/>
      <c r="B20" s="71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2" t="s">
        <v>66</v>
      </c>
      <c r="B21" s="73"/>
      <c r="C21" s="46" t="s">
        <v>12</v>
      </c>
      <c r="D21" s="46"/>
      <c r="E21" s="63">
        <f>SUM(H6:H20)</f>
        <v>1329000</v>
      </c>
      <c r="F21" s="63"/>
      <c r="G21" s="24">
        <v>1</v>
      </c>
      <c r="H21" s="123" t="s">
        <v>14</v>
      </c>
      <c r="I21" s="2"/>
    </row>
    <row r="22" spans="1:9" ht="12.75" customHeight="1">
      <c r="A22" s="74"/>
      <c r="B22" s="75"/>
      <c r="C22" s="46"/>
      <c r="D22" s="46"/>
      <c r="E22" s="63">
        <f>E21*G21</f>
        <v>1329000</v>
      </c>
      <c r="F22" s="63"/>
      <c r="G22" s="63"/>
      <c r="H22" s="123"/>
      <c r="I22" s="2"/>
    </row>
    <row r="23" spans="1:9" ht="12.75" customHeight="1">
      <c r="A23" s="74"/>
      <c r="B23" s="75"/>
      <c r="C23" s="46"/>
      <c r="D23" s="46"/>
      <c r="E23" s="63"/>
      <c r="F23" s="63"/>
      <c r="G23" s="63"/>
      <c r="H23" s="123"/>
      <c r="I23" s="2"/>
    </row>
    <row r="24" spans="1:9" ht="17.25" customHeight="1">
      <c r="A24" s="74"/>
      <c r="B24" s="75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6"/>
      <c r="B25" s="77"/>
      <c r="C25" s="49" t="s">
        <v>86</v>
      </c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6" t="s">
        <v>60</v>
      </c>
      <c r="B26" s="97"/>
      <c r="C26" s="79" t="s">
        <v>87</v>
      </c>
      <c r="D26" s="79"/>
      <c r="E26" s="5" t="s">
        <v>88</v>
      </c>
      <c r="F26" s="6">
        <v>10000</v>
      </c>
      <c r="G26" s="3">
        <v>1</v>
      </c>
      <c r="H26" s="6">
        <f>F26*G26</f>
        <v>10000</v>
      </c>
      <c r="I26" s="2"/>
    </row>
    <row r="27" spans="1:9">
      <c r="A27" s="98"/>
      <c r="B27" s="99"/>
      <c r="C27" s="79" t="s">
        <v>91</v>
      </c>
      <c r="D27" s="79"/>
      <c r="E27" s="5" t="s">
        <v>92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98"/>
      <c r="B28" s="99"/>
      <c r="C28" s="79" t="s">
        <v>93</v>
      </c>
      <c r="D28" s="79"/>
      <c r="E28" s="5" t="s">
        <v>92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98"/>
      <c r="B29" s="99"/>
      <c r="C29" s="79" t="s">
        <v>95</v>
      </c>
      <c r="D29" s="79"/>
      <c r="E29" s="5"/>
      <c r="F29" s="6"/>
      <c r="G29" s="3"/>
      <c r="H29" s="6">
        <f t="shared" si="1"/>
        <v>0</v>
      </c>
      <c r="I29" s="2"/>
    </row>
    <row r="30" spans="1:9">
      <c r="A30" s="98"/>
      <c r="B30" s="99"/>
      <c r="C30" s="79" t="s">
        <v>94</v>
      </c>
      <c r="D30" s="79"/>
      <c r="E30" s="5"/>
      <c r="F30" s="6"/>
      <c r="G30" s="3"/>
      <c r="H30" s="6">
        <f t="shared" si="1"/>
        <v>0</v>
      </c>
      <c r="I30" s="2"/>
    </row>
    <row r="31" spans="1:9">
      <c r="A31" s="98"/>
      <c r="B31" s="99"/>
      <c r="C31" s="79" t="s">
        <v>96</v>
      </c>
      <c r="D31" s="79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8"/>
      <c r="B32" s="99"/>
      <c r="C32" s="92"/>
      <c r="D32" s="93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0"/>
      <c r="B33" s="101"/>
      <c r="C33" s="92"/>
      <c r="D33" s="93"/>
      <c r="E33" s="5"/>
      <c r="F33" s="6"/>
      <c r="G33" s="3"/>
      <c r="H33" s="6">
        <f t="shared" si="1"/>
        <v>0</v>
      </c>
      <c r="I33" s="2"/>
    </row>
    <row r="34" spans="1:9" ht="13.5" customHeight="1">
      <c r="A34" s="102" t="s">
        <v>24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10000</v>
      </c>
      <c r="F34" s="65"/>
      <c r="G34" s="65"/>
      <c r="H34" s="121" t="s">
        <v>14</v>
      </c>
      <c r="I34" s="2"/>
    </row>
    <row r="35" spans="1:9" ht="14.25" customHeight="1">
      <c r="A35" s="104"/>
      <c r="B35" s="105"/>
      <c r="C35" s="88"/>
      <c r="D35" s="89"/>
      <c r="E35" s="66"/>
      <c r="F35" s="67"/>
      <c r="G35" s="67"/>
      <c r="H35" s="122"/>
      <c r="I35" s="2"/>
    </row>
    <row r="36" spans="1:9" ht="16.5" customHeight="1">
      <c r="A36" s="94" t="s">
        <v>27</v>
      </c>
      <c r="B36" s="95"/>
      <c r="C36" s="84">
        <v>470000</v>
      </c>
      <c r="D36" s="85"/>
      <c r="E36" s="8" t="s">
        <v>4</v>
      </c>
      <c r="F36" s="129">
        <f>SUM(E22,E34)</f>
        <v>1339000</v>
      </c>
      <c r="G36" s="129"/>
      <c r="H36" s="9" t="s">
        <v>14</v>
      </c>
      <c r="I36" s="2"/>
    </row>
    <row r="37" spans="1:9" ht="16.5" customHeight="1">
      <c r="A37" s="94" t="s">
        <v>26</v>
      </c>
      <c r="B37" s="95"/>
      <c r="C37" s="82">
        <v>1000000</v>
      </c>
      <c r="D37" s="83"/>
      <c r="E37" s="8" t="s">
        <v>15</v>
      </c>
      <c r="F37" s="127">
        <f>F36*1.1-F36</f>
        <v>133900.00000000023</v>
      </c>
      <c r="G37" s="128"/>
      <c r="H37" s="10"/>
      <c r="I37" s="2"/>
    </row>
    <row r="38" spans="1:9" ht="17.25" customHeight="1">
      <c r="A38" s="94" t="s">
        <v>22</v>
      </c>
      <c r="B38" s="95"/>
      <c r="C38" s="107">
        <v>47000</v>
      </c>
      <c r="D38" s="108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2" t="s">
        <v>23</v>
      </c>
      <c r="B39" s="103"/>
      <c r="C39" s="109">
        <f>SUM(C36:C37)-C38</f>
        <v>1423000</v>
      </c>
      <c r="D39" s="110"/>
      <c r="E39" s="21" t="s">
        <v>65</v>
      </c>
      <c r="F39" s="131">
        <v>2900</v>
      </c>
      <c r="G39" s="132"/>
      <c r="H39" s="133"/>
      <c r="I39" s="2"/>
    </row>
    <row r="40" spans="1:9" ht="20.25" customHeight="1">
      <c r="A40" s="104"/>
      <c r="B40" s="105"/>
      <c r="C40" s="111"/>
      <c r="D40" s="112"/>
      <c r="E40" s="25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1470000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-2900.0000000002328</v>
      </c>
      <c r="I41" s="2"/>
    </row>
    <row r="42" spans="1:9" ht="16.5" customHeight="1">
      <c r="B42" s="35"/>
      <c r="C42" s="2"/>
      <c r="D42" s="2"/>
      <c r="E42" s="106" t="s">
        <v>41</v>
      </c>
      <c r="F42" s="106"/>
      <c r="G42" s="106"/>
      <c r="H42" s="106"/>
      <c r="I42" s="2"/>
    </row>
    <row r="43" spans="1:9">
      <c r="A43" s="36"/>
      <c r="B43" s="36"/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106"/>
      <c r="F44" s="106"/>
      <c r="G44" s="106"/>
      <c r="H44" s="10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C4" sqref="C4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1339000</v>
      </c>
    </row>
    <row r="4" spans="1:7">
      <c r="A4" t="s">
        <v>54</v>
      </c>
      <c r="B4" s="30" t="s">
        <v>52</v>
      </c>
      <c r="C4" s="32">
        <v>450000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977900.00000000012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1339000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1339000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869000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2023-10-27T02:34:13Z</cp:lastPrinted>
  <dcterms:created xsi:type="dcterms:W3CDTF">2019-03-28T03:58:09Z</dcterms:created>
  <dcterms:modified xsi:type="dcterms:W3CDTF">2023-11-06T03:19:33Z</dcterms:modified>
</cp:coreProperties>
</file>