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13D4964-D468-4047-81A7-95DE19D3E53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<sst xmlns="http://schemas.openxmlformats.org/spreadsheetml/2006/main" count="80" uniqueCount="72">
  <si>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</si>
  <si>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</si>
  <si>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</si>
  <si>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</si>
  <si>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</si>
  <si>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</si>
  <si>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</si>
  <si>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</si>
  <si>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</si>
  <si>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</si>
  <si>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</si>
  <si>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</si>
  <si>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</si>
  <si>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</si>
  <si>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</si>
  <si>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</si>
  <si>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</si>
  <si>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</si>
  <si>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</si>
  <si>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</si>
  <si>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</si>
  <si>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</si>
  <si>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</si>
  <si>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</si>
  <si>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</si>
  <si>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</si>
  <si>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</si>
  <si>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</si>
  <si>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</si>
  <si>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</si>
  <si>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</si>
  <si>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</si>
  <si>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</si>
  <si>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</si>
  <si>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</si>
  <si>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</si>
  <si>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</si>
  <si>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</si>
  <si>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</si>
  <si>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</si>
  <si>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</si>
  <si>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</si>
  <si>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</si>
  <si>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</si>
  <si>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</si>
  <si>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</si>
  <si>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</si>
  <si>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</si>
  <si>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</si>
  <si>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</si>
  <si>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</si>
  <si>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</si>
  <si>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</si>
  <si>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</si>
  <si>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</si>
  <si>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</si>
  <si>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</si>
  <si>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</si>
  <si>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</si>
  <si>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</si>
  <si>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</si>
  <si>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</si>
  <si>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</si>
  <si>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장패드</t>
    <phoneticPr fontId="1" type="noConversion"/>
  </si>
  <si>
    <t>키보드</t>
    <phoneticPr fontId="1" type="noConversion"/>
  </si>
  <si>
    <t>카드</t>
  </si>
  <si>
    <t>AMD 라이젠9-3세대 3900X (마티스) (정품)</t>
    <phoneticPr fontId="1" type="noConversion"/>
  </si>
  <si>
    <t>삼성전자 970 EVO Plus M.2 NVMe (1TB)</t>
    <phoneticPr fontId="1" type="noConversion"/>
  </si>
  <si>
    <t>DEEPCOOL GAMER STORM CASTLE 240 RGB V2</t>
    <phoneticPr fontId="1" type="noConversion"/>
  </si>
  <si>
    <t>모니터</t>
    <phoneticPr fontId="1" type="noConversion"/>
  </si>
  <si>
    <t>LG전자 울트라기어 27GL650F</t>
    <phoneticPr fontId="1" type="noConversion"/>
  </si>
  <si>
    <t>이도훈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</si>
</sst>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59</v>
      </c>
      <c r="B1" s="23" t="s">
        <v>71</v>
      </c>
      <c r="C1" s="99" t="s">
        <v>45</v>
      </c>
      <c r="D1" s="100"/>
      <c r="E1" s="43"/>
      <c r="F1" s="44"/>
      <c r="G1" s="44"/>
      <c r="H1" s="45"/>
    </row>
    <row r="2" spans="1:9" ht="22.5" customHeight="1">
      <c r="A2" s="15" t="s">
        <v>46</v>
      </c>
      <c r="B2" s="22"/>
      <c r="C2" s="101"/>
      <c r="D2" s="102"/>
      <c r="E2" s="46"/>
      <c r="F2" s="47"/>
      <c r="G2" s="47"/>
      <c r="H2" s="48"/>
    </row>
    <row r="3" spans="1:9" ht="22.5" customHeight="1">
      <c r="A3" s="15" t="s">
        <v>47</v>
      </c>
      <c r="B3" s="17">
        <f ca="1">TODAY()</f>
        <v>44065</v>
      </c>
      <c r="C3" s="16" t="s">
        <v>48</v>
      </c>
      <c r="D3" s="21"/>
      <c r="E3" s="46"/>
      <c r="F3" s="47"/>
      <c r="G3" s="47"/>
      <c r="H3" s="48"/>
    </row>
    <row r="4" spans="1:9" ht="22.5" customHeight="1">
      <c r="A4" s="14" t="s">
        <v>44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25</v>
      </c>
      <c r="B6" s="56"/>
      <c r="C6" s="63" t="s">
        <v>66</v>
      </c>
      <c r="D6" s="64"/>
      <c r="E6" s="3" t="s">
        <v>6</v>
      </c>
      <c r="F6" s="6">
        <v>653000</v>
      </c>
      <c r="G6" s="3">
        <v>1</v>
      </c>
      <c r="H6" s="6">
        <f>F6*G6</f>
        <v>653000</v>
      </c>
      <c r="I6" s="2"/>
    </row>
    <row r="7" spans="1:9" ht="24" customHeight="1">
      <c r="A7" s="57"/>
      <c r="B7" s="58"/>
      <c r="C7" s="63" t="s">
        <v>68</v>
      </c>
      <c r="D7" s="64"/>
      <c r="E7" s="26" t="s">
        <v>15</v>
      </c>
      <c r="F7" s="6">
        <v>105000</v>
      </c>
      <c r="G7" s="3">
        <v>1</v>
      </c>
      <c r="H7" s="6">
        <f t="shared" ref="H7:H19" si="0">F7*G7</f>
        <v>105000</v>
      </c>
      <c r="I7" s="2"/>
    </row>
    <row r="8" spans="1:9" ht="25.5" customHeight="1">
      <c r="A8" s="57"/>
      <c r="B8" s="58"/>
      <c r="C8" s="63"/>
      <c r="D8" s="6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57"/>
      <c r="B9" s="58"/>
      <c r="C9" s="63"/>
      <c r="D9" s="64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57"/>
      <c r="B10" s="58"/>
      <c r="C10" s="63"/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97" t="s">
        <v>67</v>
      </c>
      <c r="D11" s="98"/>
      <c r="E11" s="3" t="s">
        <v>10</v>
      </c>
      <c r="F11" s="6">
        <v>273000</v>
      </c>
      <c r="G11" s="3">
        <v>1</v>
      </c>
      <c r="H11" s="6">
        <f t="shared" si="0"/>
        <v>273000</v>
      </c>
      <c r="I11" s="2"/>
    </row>
    <row r="12" spans="1:9" ht="24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 t="s">
        <v>61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/>
      <c r="D14" s="92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57"/>
      <c r="B15" s="58"/>
      <c r="C15" s="91"/>
      <c r="D15" s="92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57"/>
      <c r="B16" s="58"/>
      <c r="C16" s="93" t="s">
        <v>62</v>
      </c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/>
      <c r="E17" s="4" t="s">
        <v>17</v>
      </c>
      <c r="F17" s="7"/>
      <c r="G17" s="4"/>
      <c r="H17" s="6">
        <f t="shared" si="0"/>
        <v>0</v>
      </c>
      <c r="I17" s="2"/>
    </row>
    <row r="18" spans="1:9">
      <c r="A18" s="57"/>
      <c r="B18" s="58"/>
      <c r="C18" s="95" t="s">
        <v>56</v>
      </c>
      <c r="D18" s="9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60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1031000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1031000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/>
      <c r="D24" s="92"/>
      <c r="E24" s="5" t="s">
        <v>63</v>
      </c>
      <c r="F24" s="6"/>
      <c r="G24" s="3"/>
      <c r="H24" s="6">
        <f>F24*G24</f>
        <v>0</v>
      </c>
      <c r="I24" s="2"/>
    </row>
    <row r="25" spans="1:9" ht="25.2" customHeight="1">
      <c r="A25" s="81" t="str">
        <f>IF(F37="현금(이체X)",Sheet2!D2,IF(F37="카드",Sheet2!D2,IF(F37="이체 및 현금영수증",Sheet2!E1,IF(F37="카드+현금",Sheet2!D2,IF(F37="이체 및 세금계산서",Sheet2!D1)))))</f>
        <v>참고사항</v>
      </c>
      <c r="B25" s="82"/>
      <c r="C25" s="112"/>
      <c r="D25" s="92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83"/>
      <c r="B26" s="84"/>
      <c r="C26" s="112" t="s">
        <v>70</v>
      </c>
      <c r="D26" s="92"/>
      <c r="E26" s="5" t="s">
        <v>69</v>
      </c>
      <c r="F26" s="6">
        <v>393000</v>
      </c>
      <c r="G26" s="3">
        <v>1</v>
      </c>
      <c r="H26" s="6">
        <f t="shared" si="1"/>
        <v>393000</v>
      </c>
      <c r="I26" s="2"/>
    </row>
    <row r="27" spans="1:9">
      <c r="A27" s="83"/>
      <c r="B27" s="84"/>
      <c r="C27" s="113"/>
      <c r="D27" s="114"/>
      <c r="E27" s="5"/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/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/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393000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36</v>
      </c>
      <c r="B35" s="80"/>
      <c r="C35" s="89"/>
      <c r="D35" s="90"/>
      <c r="E35" s="8" t="s">
        <v>4</v>
      </c>
      <c r="F35" s="67">
        <f>SUM(E21,E33)</f>
        <v>1424000</v>
      </c>
      <c r="G35" s="67"/>
      <c r="H35" s="9" t="s">
        <v>20</v>
      </c>
      <c r="I35" s="2"/>
    </row>
    <row r="36" spans="1:9" ht="16.5" customHeight="1">
      <c r="A36" s="79" t="s">
        <v>35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142400.00000000023</v>
      </c>
      <c r="G36" s="66"/>
      <c r="H36" s="10"/>
      <c r="I36" s="2"/>
    </row>
    <row r="37" spans="1:9" ht="17.25" customHeight="1">
      <c r="A37" s="79" t="s">
        <v>31</v>
      </c>
      <c r="B37" s="80"/>
      <c r="C37" s="37"/>
      <c r="D37" s="38"/>
      <c r="E37" s="8" t="s">
        <v>30</v>
      </c>
      <c r="F37" s="77" t="s">
        <v>65</v>
      </c>
      <c r="G37" s="78"/>
      <c r="H37" s="32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5" t="s">
        <v>60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1610000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58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1424000</v>
      </c>
    </row>
    <row r="5" spans="1:6">
      <c r="A5" t="s">
        <v>43</v>
      </c>
      <c r="B5">
        <f>B4*1.13</f>
        <v>1609119.9999999998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51</v>
      </c>
      <c r="B8" s="11">
        <v>70000</v>
      </c>
    </row>
    <row r="9" spans="1:6">
      <c r="A9" t="s">
        <v>49</v>
      </c>
      <c r="B9" s="11">
        <v>80000</v>
      </c>
    </row>
    <row r="10" spans="1:6">
      <c r="A10" t="s">
        <v>50</v>
      </c>
      <c r="B10" s="11">
        <v>100000</v>
      </c>
    </row>
    <row r="11" spans="1:6">
      <c r="A11" t="s">
        <v>53</v>
      </c>
      <c r="B11" s="11">
        <v>151200</v>
      </c>
    </row>
    <row r="12" spans="1:6">
      <c r="A12" t="s">
        <v>52</v>
      </c>
      <c r="B12" s="11">
        <v>188000</v>
      </c>
    </row>
    <row r="13" spans="1:6">
      <c r="A13" t="s">
        <v>54</v>
      </c>
      <c r="B13" s="11">
        <v>194290</v>
      </c>
    </row>
    <row r="14" spans="1:6">
      <c r="A14" t="s">
        <v>55</v>
      </c>
      <c r="B14" s="11">
        <v>359000</v>
      </c>
    </row>
    <row r="15" spans="1:6">
      <c r="A15" t="s">
        <v>57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2020-08-22T10:47:04Z</cp:lastPrinted>
  <dcterms:created xsi:type="dcterms:W3CDTF">2019-03-28T03:58:09Z</dcterms:created>
  <dcterms:modified xsi:type="dcterms:W3CDTF">2020-08-22T10:48:09Z</dcterms:modified>
</cp:coreProperties>
</file>