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AEA380B8-D68F-417F-BF09-E85EC5181ED1}" xr6:coauthVersionLast="45" xr6:coauthVersionMax="45" xr10:uidLastSave="{5FF2065B-E82C-4381-9F28-90093E9AEDC8}"/>
  <bookViews>
    <workbookView xWindow="4560" yWindow="1860" windowWidth="28770" windowHeight="154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0" i="1" s="1"/>
  <c r="C21" i="1" s="1"/>
  <c r="D36" i="1" s="1"/>
  <c r="B4" i="2" l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<sst xmlns="http://schemas.openxmlformats.org/spreadsheetml/2006/main" count="84" uniqueCount="74">
  <si>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</si>
  <si>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</si>
  <si>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</si>
  <si>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</si>
  <si>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</si>
  <si>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</si>
  <si>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</si>
  <si>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</si>
  <si>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</si>
  <si>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</si>
  <si>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</si>
  <si>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</si>
  <si>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</si>
  <si>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</si>
  <si>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</si>
  <si>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</si>
  <si>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</si>
  <si>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</si>
  <si>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</si>
  <si>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</si>
  <si>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</si>
  <si>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</si>
  <si>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</si>
  <si>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</si>
  <si>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</si>
  <si>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</si>
  <si>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</si>
  <si>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</si>
  <si>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</si>
  <si>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</si>
  <si>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</si>
  <si>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</si>
  <si>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</si>
  <si>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</si>
  <si>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</si>
  <si>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</si>
  <si>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</si>
  <si>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</si>
  <si>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</si>
  <si>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</si>
  <si>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</si>
  <si>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</si>
  <si>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</si>
  <si>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</si>
  <si>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</si>
  <si>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</si>
  <si>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</si>
  <si>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이체 및 세금계산서</t>
  </si>
  <si>
    <t>케이블</t>
    <phoneticPr fontId="1" type="noConversion"/>
  </si>
  <si>
    <t>인텔 코어i3-8세대 8100
 (커피레이크-R)(정품)</t>
    <phoneticPr fontId="1" type="noConversion"/>
  </si>
  <si>
    <t>ASRock H310CM-HDV 디앤디컴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</si>
  <si>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</si>
  <si>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</si>
  <si>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마이크론 Crucial BX500 대원CTS(240GB)</t>
    <phoneticPr fontId="1" type="noConversion"/>
  </si>
  <si>
    <t>DAVEN 아쿠아 3.0 풀 아크릴</t>
    <phoneticPr fontId="1" type="noConversion"/>
  </si>
  <si>
    <t>마이크로닉스 500W</t>
    <phoneticPr fontId="1" type="noConversion"/>
  </si>
  <si>
    <t>인텔정품쿨러</t>
    <phoneticPr fontId="1" type="noConversion"/>
  </si>
  <si>
    <t>전면120mm 2개, 후면 80mm1개</t>
    <phoneticPr fontId="1" type="noConversion"/>
  </si>
  <si>
    <t>OS (운영체제)</t>
    <phoneticPr fontId="1" type="noConversion"/>
  </si>
  <si>
    <t>래안텍 EdgeArt Q2775P HDR WQHD 
베젤리스 리얼75 게이밍 (무결점)</t>
    <phoneticPr fontId="1" type="noConversion"/>
  </si>
  <si>
    <t>COX 게이밍 키보드</t>
    <phoneticPr fontId="1" type="noConversion"/>
  </si>
  <si>
    <t>키보드</t>
    <phoneticPr fontId="1" type="noConversion"/>
  </si>
  <si>
    <t>큐센 마우스패드 5mm</t>
    <phoneticPr fontId="1" type="noConversion"/>
  </si>
  <si>
    <t>마우스패드</t>
    <phoneticPr fontId="1" type="noConversion"/>
  </si>
  <si>
    <t>DVI TO HDMI 3M S/V</t>
    <phoneticPr fontId="1" type="noConversion"/>
  </si>
  <si>
    <t xml:space="preserve">다마스 퀵배송 </t>
    <phoneticPr fontId="1" type="noConversion"/>
  </si>
  <si>
    <t>배송</t>
    <phoneticPr fontId="1" type="noConversion"/>
  </si>
  <si>
    <t>고객성명(회사명): 이끌림컴퍼니</t>
    <phoneticPr fontId="1" type="noConversion"/>
  </si>
  <si>
    <r>
      <t xml:space="preserve">▣ 무상 1년 보증 (공임 6만원 이상추가시)
□ 무상 3년 보증(공임+추가금5만원 결제)
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</si>
  <si>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전화번호: 010-8539-5481</t>
    <phoneticPr fontId="1" type="noConversion"/>
  </si>
  <si>
    <t>견적일자: 2020년    02 월    17  일</t>
    <phoneticPr fontId="1" type="noConversion"/>
  </si>
  <si>
    <t xml:space="preserve">납품일자: 2020년   02 월   17  일  </t>
    <phoneticPr fontId="1" type="noConversion"/>
  </si>
  <si>
    <t>주소: 서울틀별시 자동차시장1길 49, 화성빌딩 5층 (용답동232-8)</t>
    <phoneticPr fontId="1" type="noConversion"/>
  </si>
  <si>
    <t xml:space="preserve">필립스 마우스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</si>
</sst>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2" borderId="18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480391</xdr:colOff>
      <xdr:row>0</xdr:row>
      <xdr:rowOff>77443</xdr:rowOff>
    </xdr:from>
    <xdr:to>
      <xdr:col>5</xdr:col>
      <xdr:colOff>566115</xdr:colOff>
      <xdr:row>3</xdr:row>
      <xdr:rowOff>239367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674" y="77443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Normal="100" workbookViewId="0">
      <selection activeCell="E27" sqref="E2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68</v>
      </c>
      <c r="C1" s="46"/>
      <c r="D1" s="47"/>
      <c r="E1" s="47"/>
      <c r="F1" s="48"/>
    </row>
    <row r="2" spans="1:7" ht="22.5" customHeight="1">
      <c r="A2" s="12" t="s">
        <v>69</v>
      </c>
      <c r="B2" s="40"/>
      <c r="C2" s="49"/>
      <c r="D2" s="50"/>
      <c r="E2" s="50"/>
      <c r="F2" s="51"/>
    </row>
    <row r="3" spans="1:7" ht="22.5" customHeight="1">
      <c r="A3" s="12" t="s">
        <v>70</v>
      </c>
      <c r="B3" s="12" t="s">
        <v>71</v>
      </c>
      <c r="C3" s="49"/>
      <c r="D3" s="50"/>
      <c r="E3" s="50"/>
      <c r="F3" s="51"/>
    </row>
    <row r="4" spans="1:7" ht="22.5" customHeight="1">
      <c r="A4" s="34" t="s">
        <v>72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28</v>
      </c>
      <c r="B6" s="26" t="s">
        <v>49</v>
      </c>
      <c r="C6" s="3" t="s">
        <v>6</v>
      </c>
      <c r="D6" s="8">
        <v>158000</v>
      </c>
      <c r="E6" s="3">
        <v>1</v>
      </c>
      <c r="F6" s="8">
        <f>D6*E6</f>
        <v>158000</v>
      </c>
      <c r="G6" s="2"/>
    </row>
    <row r="7" spans="1:7" ht="24" customHeight="1">
      <c r="A7" s="44"/>
      <c r="B7" s="3" t="s">
        <v>50</v>
      </c>
      <c r="C7" s="3" t="s">
        <v>7</v>
      </c>
      <c r="D7" s="8">
        <v>73000</v>
      </c>
      <c r="E7" s="3">
        <v>1</v>
      </c>
      <c r="F7" s="8">
        <f t="shared" ref="F7:F20" si="0">D7*E7</f>
        <v>73000</v>
      </c>
      <c r="G7" s="2"/>
    </row>
    <row r="8" spans="1:7">
      <c r="A8" s="44"/>
      <c r="B8" s="27" t="s">
        <v>51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4"/>
      <c r="B9" s="27" t="s">
        <v>52</v>
      </c>
      <c r="C9" s="3" t="s">
        <v>9</v>
      </c>
      <c r="D9" s="8"/>
      <c r="E9" s="3">
        <v>0</v>
      </c>
      <c r="F9" s="8">
        <f t="shared" si="0"/>
        <v>0</v>
      </c>
      <c r="G9" s="2"/>
    </row>
    <row r="10" spans="1:7" ht="24" customHeight="1">
      <c r="A10" s="44"/>
      <c r="B10" s="3" t="s">
        <v>53</v>
      </c>
      <c r="C10" s="3" t="s">
        <v>10</v>
      </c>
      <c r="D10" s="8">
        <v>44000</v>
      </c>
      <c r="E10" s="3">
        <v>1</v>
      </c>
      <c r="F10" s="8">
        <f t="shared" si="0"/>
        <v>44000</v>
      </c>
      <c r="G10" s="2"/>
    </row>
    <row r="11" spans="1:7">
      <c r="A11" s="44"/>
      <c r="B11" s="27" t="s">
        <v>26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3" t="s">
        <v>26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3" t="s">
        <v>54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4"/>
      <c r="B14" s="27" t="s">
        <v>55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3" t="s">
        <v>56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3" t="s">
        <v>57</v>
      </c>
      <c r="C16" s="3" t="s">
        <v>16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3" t="s">
        <v>26</v>
      </c>
      <c r="C17" s="3" t="s">
        <v>58</v>
      </c>
      <c r="D17" s="8"/>
      <c r="E17" s="3"/>
      <c r="F17" s="8">
        <f t="shared" si="0"/>
        <v>0</v>
      </c>
      <c r="G17" s="2"/>
    </row>
    <row r="18" spans="1:7">
      <c r="A18" s="44"/>
      <c r="B18" s="4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 ht="17.25" thickBot="1">
      <c r="A19" s="44"/>
      <c r="B19" s="4"/>
      <c r="C19" s="4"/>
      <c r="D19" s="9"/>
      <c r="E19" s="4"/>
      <c r="F19" s="8">
        <f t="shared" si="0"/>
        <v>0</v>
      </c>
      <c r="G19" s="2"/>
    </row>
    <row r="20" spans="1:7" ht="17.25" thickBot="1">
      <c r="A20" s="44"/>
      <c r="B20" s="36" t="s">
        <v>18</v>
      </c>
      <c r="C20" s="63">
        <f>SUM(F6:F19)</f>
        <v>455000</v>
      </c>
      <c r="D20" s="63"/>
      <c r="E20" s="28">
        <v>1</v>
      </c>
      <c r="F20" s="8">
        <f t="shared" si="0"/>
        <v>0</v>
      </c>
      <c r="G20" s="2"/>
    </row>
    <row r="21" spans="1:7" ht="12.75" customHeight="1" thickBot="1">
      <c r="A21" s="44"/>
      <c r="B21" s="37"/>
      <c r="C21" s="63">
        <f>C20*E20</f>
        <v>455000</v>
      </c>
      <c r="D21" s="63"/>
      <c r="E21" s="63"/>
      <c r="F21" s="57" t="s">
        <v>20</v>
      </c>
      <c r="G21" s="2"/>
    </row>
    <row r="22" spans="1:7" ht="12.75" customHeight="1" thickBot="1">
      <c r="A22" s="44"/>
      <c r="B22" s="38"/>
      <c r="C22" s="63"/>
      <c r="D22" s="63"/>
      <c r="E22" s="63"/>
      <c r="F22" s="58"/>
      <c r="G22" s="2"/>
    </row>
    <row r="23" spans="1:7" ht="12.75" customHeight="1" thickBot="1">
      <c r="A23" s="44"/>
      <c r="B23" s="2"/>
      <c r="C23" s="2"/>
      <c r="D23" s="2"/>
      <c r="E23" s="2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59</v>
      </c>
      <c r="C25" s="7" t="s">
        <v>21</v>
      </c>
      <c r="D25" s="8">
        <v>189000</v>
      </c>
      <c r="E25" s="3">
        <v>2</v>
      </c>
      <c r="F25" s="8">
        <f>D25*E25</f>
        <v>378000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0" t="s">
        <v>60</v>
      </c>
      <c r="C26" s="7" t="s">
        <v>61</v>
      </c>
      <c r="D26" s="8">
        <v>12000</v>
      </c>
      <c r="E26" s="3">
        <v>1</v>
      </c>
      <c r="F26" s="8">
        <f t="shared" ref="F26:F33" si="1">D26*E26</f>
        <v>12000</v>
      </c>
      <c r="G26" s="2"/>
    </row>
    <row r="27" spans="1:7">
      <c r="A27" s="61"/>
      <c r="B27" s="10" t="s">
        <v>73</v>
      </c>
      <c r="C27" s="7" t="s">
        <v>27</v>
      </c>
      <c r="D27" s="8">
        <v>10000</v>
      </c>
      <c r="E27" s="3">
        <v>1</v>
      </c>
      <c r="F27" s="8">
        <f t="shared" si="1"/>
        <v>10000</v>
      </c>
      <c r="G27" s="2"/>
    </row>
    <row r="28" spans="1:7">
      <c r="A28" s="61"/>
      <c r="B28" s="10" t="s">
        <v>62</v>
      </c>
      <c r="C28" s="7" t="s">
        <v>63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 t="s">
        <v>64</v>
      </c>
      <c r="C29" s="7" t="s">
        <v>48</v>
      </c>
      <c r="D29" s="8">
        <v>0</v>
      </c>
      <c r="E29" s="3">
        <v>1</v>
      </c>
      <c r="F29" s="8">
        <f t="shared" si="1"/>
        <v>0</v>
      </c>
      <c r="G29" s="2"/>
    </row>
    <row r="30" spans="1:7">
      <c r="A30" s="61"/>
      <c r="B30" s="10" t="s">
        <v>65</v>
      </c>
      <c r="C30" s="7" t="s">
        <v>66</v>
      </c>
      <c r="D30" s="8">
        <v>10000</v>
      </c>
      <c r="E30" s="3">
        <v>1</v>
      </c>
      <c r="F30" s="8">
        <f t="shared" si="1"/>
        <v>10000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36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410000</v>
      </c>
      <c r="D34" s="67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5" t="s">
        <v>38</v>
      </c>
      <c r="B36" s="22"/>
      <c r="C36" s="13" t="s">
        <v>4</v>
      </c>
      <c r="D36" s="66">
        <f>SUM(C21,C34)</f>
        <v>865000</v>
      </c>
      <c r="E36" s="66"/>
      <c r="F36" s="14" t="s">
        <v>20</v>
      </c>
      <c r="G36" s="2"/>
    </row>
    <row r="37" spans="1:7" ht="16.5" customHeight="1">
      <c r="A37" s="15" t="s">
        <v>39</v>
      </c>
      <c r="B37" s="21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3" t="s">
        <v>22</v>
      </c>
      <c r="D37" s="64">
        <f>D36*1.1-D36</f>
        <v>86500.000000000116</v>
      </c>
      <c r="E37" s="65"/>
      <c r="F37" s="16"/>
      <c r="G37" s="2"/>
    </row>
    <row r="38" spans="1:7" ht="17.25" customHeight="1">
      <c r="A38" s="15" t="s">
        <v>34</v>
      </c>
      <c r="B38" s="20"/>
      <c r="C38" s="13" t="s">
        <v>32</v>
      </c>
      <c r="D38" s="71" t="s">
        <v>47</v>
      </c>
      <c r="E38" s="72"/>
      <c r="F38" s="17"/>
      <c r="G38" s="2"/>
    </row>
    <row r="39" spans="1:7" ht="17.25" customHeight="1">
      <c r="A39" s="29" t="s">
        <v>35</v>
      </c>
      <c r="B39" s="32">
        <f>SUM(B36:B37)-B38</f>
        <v>0</v>
      </c>
      <c r="C39" s="13" t="s">
        <v>34</v>
      </c>
      <c r="D39" s="66">
        <v>1500</v>
      </c>
      <c r="E39" s="66"/>
      <c r="F39" s="66"/>
      <c r="G39" s="2"/>
    </row>
    <row r="40" spans="1:7" ht="16.5" customHeight="1">
      <c r="A40" s="29"/>
      <c r="B40" s="33"/>
      <c r="C40" s="23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950000</v>
      </c>
      <c r="E40" s="67"/>
      <c r="F40" s="24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C20:D20"/>
    <mergeCell ref="C21:E22"/>
    <mergeCell ref="A39:A40"/>
    <mergeCell ref="A34:A35"/>
    <mergeCell ref="B39:B40"/>
    <mergeCell ref="A4:B4"/>
    <mergeCell ref="B20:B22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33</v>
      </c>
      <c r="B1" t="s">
        <v>25</v>
      </c>
      <c r="C1" t="s">
        <v>40</v>
      </c>
      <c r="D1" s="19" t="s">
        <v>42</v>
      </c>
    </row>
    <row r="2" spans="1:4">
      <c r="A2" t="s">
        <v>29</v>
      </c>
      <c r="B2" t="s">
        <v>20</v>
      </c>
      <c r="C2" t="s">
        <v>45</v>
      </c>
      <c r="D2" t="s">
        <v>41</v>
      </c>
    </row>
    <row r="3" spans="1:4">
      <c r="A3" t="s">
        <v>30</v>
      </c>
      <c r="B3" t="s">
        <v>37</v>
      </c>
      <c r="D3" s="25" t="s">
        <v>43</v>
      </c>
    </row>
    <row r="4" spans="1:4">
      <c r="A4" t="s">
        <v>31</v>
      </c>
      <c r="B4" s="18">
        <f>Sheet1!D36-(Sheet1!B36/1.3)</f>
        <v>865000</v>
      </c>
    </row>
    <row r="5" spans="1:4">
      <c r="A5" t="s">
        <v>46</v>
      </c>
    </row>
    <row r="6" spans="1:4">
      <c r="A6" t="s">
        <v>44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2020-02-17T07:14:28Z</cp:lastPrinted>
  <dcterms:created xsi:type="dcterms:W3CDTF">2019-03-28T03:58:09Z</dcterms:created>
  <dcterms:modified xsi:type="dcterms:W3CDTF">2020-02-17T07:25:46Z</dcterms:modified>
</cp:coreProperties>
</file>