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5695" yWindow="0" windowWidth="26010" windowHeight="2098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<sst xmlns="http://schemas.openxmlformats.org/spreadsheetml/2006/main" count="98" uniqueCount="85">
  <si>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</si>
  <si>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</si>
  <si>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</si>
  <si>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</si>
  <si>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</si>
  <si>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</si>
  <si>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</si>
  <si>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</si>
  <si>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</si>
  <si>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</si>
  <si>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</si>
  <si>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</si>
  <si>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</si>
  <si>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</si>
  <si>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</si>
  <si>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</si>
  <si>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</si>
  <si>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</si>
  <si>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</si>
  <si>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</si>
  <si>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</si>
  <si>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</si>
  <si>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</si>
  <si>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</si>
  <si>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</si>
  <si>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</si>
  <si>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</si>
  <si>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</si>
  <si>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</si>
  <si>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</si>
  <si>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</si>
  <si>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</si>
  <si>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</si>
  <si>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</si>
  <si>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</si>
  <si>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</si>
  <si>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</si>
  <si>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</si>
  <si>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</si>
  <si>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</si>
  <si>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</si>
  <si>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</si>
  <si>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</si>
  <si>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</si>
  <si>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</si>
  <si>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</si>
  <si>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</si>
  <si>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</si>
  <si>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</si>
  <si>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</si>
  <si>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</si>
  <si>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</si>
  <si>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</si>
  <si>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</si>
  <si>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</si>
  <si>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</si>
  <si>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</si>
  <si>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</si>
  <si>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</si>
  <si>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</si>
  <si>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</si>
  <si>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</si>
  <si>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</si>
  <si>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</si>
  <si>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</si>
  <si>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</si>
  <si>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</si>
  <si>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</si>
  <si>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</si>
  <si>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</si>
  <si>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</si>
  <si>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</si>
  <si>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</si>
  <si>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</si>
  <si>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</si>
  <si>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</si>
  <si>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</si>
  <si>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</si>
  <si>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</si>
  <si>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</si>
  <si>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DAVEN D6 MESH 강화유리 (블랙)</t>
    <phoneticPr fontId="1" type="noConversion"/>
  </si>
  <si>
    <t>마이크로닉스 COOLMAX VISION II 600W</t>
    <phoneticPr fontId="1" type="noConversion"/>
  </si>
  <si>
    <t>JONSBO CR-1000 EVO AUTO RGB (BLACK)</t>
    <phoneticPr fontId="1" type="noConversion"/>
  </si>
  <si>
    <t>지포스 GTX1060 중고 3G 1년보증</t>
    <phoneticPr fontId="1" type="noConversion"/>
  </si>
  <si>
    <t>원중이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</si>
</sst>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84</v>
      </c>
      <c r="C1" s="38" t="s">
        <v>69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45203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68</v>
      </c>
      <c r="B6" s="70"/>
      <c r="C6" s="55" t="s">
        <v>76</v>
      </c>
      <c r="D6" s="56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71"/>
      <c r="B7" s="72"/>
      <c r="C7" s="55" t="s">
        <v>82</v>
      </c>
      <c r="D7" s="56"/>
      <c r="E7" s="22" t="s">
        <v>13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1"/>
      <c r="B8" s="72"/>
      <c r="C8" s="123" t="s">
        <v>77</v>
      </c>
      <c r="D8" s="12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71"/>
      <c r="B9" s="72"/>
      <c r="C9" s="55" t="s">
        <v>78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1"/>
      <c r="B10" s="72"/>
      <c r="C10" s="55" t="s">
        <v>83</v>
      </c>
      <c r="D10" s="56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71"/>
      <c r="B11" s="72"/>
      <c r="C11" s="57"/>
      <c r="D11" s="5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 t="s">
        <v>79</v>
      </c>
      <c r="D12" s="56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>
      <c r="A13" s="71"/>
      <c r="B13" s="72"/>
      <c r="C13" s="49"/>
      <c r="D13" s="50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49" t="s">
        <v>80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1"/>
      <c r="B15" s="72"/>
      <c r="C15" s="49" t="s">
        <v>81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71"/>
      <c r="B16" s="72"/>
      <c r="C16" s="51"/>
      <c r="D16" s="52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0" t="s">
        <v>67</v>
      </c>
      <c r="D17" s="61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66</v>
      </c>
      <c r="D18" s="61"/>
      <c r="E18" s="4" t="s">
        <v>22</v>
      </c>
      <c r="F18" s="7">
        <v>0</v>
      </c>
      <c r="G18" s="4">
        <v>1</v>
      </c>
      <c r="H18" s="6"/>
      <c r="I18" s="2"/>
    </row>
    <row r="19" spans="1:9">
      <c r="A19" s="71"/>
      <c r="B19" s="72"/>
      <c r="C19" s="53" t="s">
        <v>70</v>
      </c>
      <c r="D19" s="54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1"/>
      <c r="B20" s="72"/>
      <c r="C20" s="47"/>
      <c r="D20" s="48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73" t="s">
        <v>75</v>
      </c>
      <c r="B21" s="74"/>
      <c r="C21" s="46" t="s">
        <v>15</v>
      </c>
      <c r="D21" s="46"/>
      <c r="E21" s="62">
        <f>SUM(H6:H20)</f>
        <v>720000</v>
      </c>
      <c r="F21" s="62"/>
      <c r="G21" s="24">
        <v>1</v>
      </c>
      <c r="H21" s="122" t="s">
        <v>17</v>
      </c>
      <c r="I21" s="2"/>
    </row>
    <row r="22" spans="1:9" ht="12.75" customHeight="1">
      <c r="A22" s="75"/>
      <c r="B22" s="76"/>
      <c r="C22" s="46"/>
      <c r="D22" s="46"/>
      <c r="E22" s="62">
        <f>E21*G21</f>
        <v>720000</v>
      </c>
      <c r="F22" s="62"/>
      <c r="G22" s="62"/>
      <c r="H22" s="122"/>
      <c r="I22" s="2"/>
    </row>
    <row r="23" spans="1:9" ht="12.75" customHeight="1">
      <c r="A23" s="75"/>
      <c r="B23" s="76"/>
      <c r="C23" s="46"/>
      <c r="D23" s="46"/>
      <c r="E23" s="62"/>
      <c r="F23" s="62"/>
      <c r="G23" s="62"/>
      <c r="H23" s="122"/>
      <c r="I23" s="2"/>
    </row>
    <row r="24" spans="1:9" ht="17.25" customHeight="1">
      <c r="A24" s="75"/>
      <c r="B24" s="76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64</v>
      </c>
      <c r="B26" s="96"/>
      <c r="C26" s="92"/>
      <c r="D26" s="50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92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7"/>
      <c r="D28" s="6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7"/>
      <c r="D30" s="6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7"/>
      <c r="D31" s="6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7"/>
      <c r="D33" s="68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3">
        <f>SUM(H25:H33)</f>
        <v>0</v>
      </c>
      <c r="F34" s="64"/>
      <c r="G34" s="64"/>
      <c r="H34" s="120" t="s">
        <v>17</v>
      </c>
      <c r="I34" s="2"/>
    </row>
    <row r="35" spans="1:9" ht="14.25" customHeight="1">
      <c r="A35" s="103"/>
      <c r="B35" s="104"/>
      <c r="C35" s="88"/>
      <c r="D35" s="89"/>
      <c r="E35" s="65"/>
      <c r="F35" s="66"/>
      <c r="G35" s="66"/>
      <c r="H35" s="121"/>
      <c r="I35" s="2"/>
    </row>
    <row r="36" spans="1:9" ht="16.5" customHeight="1">
      <c r="A36" s="93" t="s">
        <v>31</v>
      </c>
      <c r="B36" s="94"/>
      <c r="C36" s="84" t="b">
        <f>IF(F38="카드+현금",Sheet3!C11,IF(F38="현금+카드",Sheet3!C4))</f>
        <v>0</v>
      </c>
      <c r="D36" s="85"/>
      <c r="E36" s="8" t="s">
        <v>4</v>
      </c>
      <c r="F36" s="127">
        <f>SUM(E22,E34)</f>
        <v>720000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2" t="b">
        <f>IF(F38="카드+현금",Sheet3!C9,IF(F38="현금+카드",Sheet3!C6))</f>
        <v>0</v>
      </c>
      <c r="D37" s="83"/>
      <c r="E37" s="8" t="s">
        <v>18</v>
      </c>
      <c r="F37" s="125">
        <f>F36*1.1-F36</f>
        <v>72000.000000000116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792000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45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720000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242000.00000000003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720000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720000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720000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2023-02-16T07:00:55Z</cp:lastPrinted>
  <dcterms:created xsi:type="dcterms:W3CDTF">2019-03-28T03:58:09Z</dcterms:created>
  <dcterms:modified xsi:type="dcterms:W3CDTF">2023-10-04T01:39:33Z</dcterms:modified>
</cp:coreProperties>
</file>