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5695" yWindow="0" windowWidth="26010" windowHeight="2098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<sst xmlns="http://schemas.openxmlformats.org/spreadsheetml/2006/main" count="96" uniqueCount="83">
  <si>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</si>
  <si>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</si>
  <si>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</si>
  <si>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</si>
  <si>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</si>
  <si>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</si>
  <si>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</si>
  <si>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</si>
  <si>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</si>
  <si>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</si>
  <si>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</si>
  <si>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</si>
  <si>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</si>
  <si>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</si>
  <si>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</si>
  <si>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</si>
  <si>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</si>
  <si>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</si>
  <si>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</si>
  <si>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</si>
  <si>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</si>
  <si>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</si>
  <si>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</si>
  <si>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</si>
  <si>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</si>
  <si>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</si>
  <si>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</si>
  <si>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</si>
  <si>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</si>
  <si>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</si>
  <si>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</si>
  <si>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</si>
  <si>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</si>
  <si>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</si>
  <si>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</si>
  <si>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</si>
  <si>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</si>
  <si>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</si>
  <si>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</si>
  <si>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</si>
  <si>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</si>
  <si>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</si>
  <si>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</si>
  <si>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</si>
  <si>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</si>
  <si>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</si>
  <si>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</si>
  <si>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</si>
  <si>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</si>
  <si>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</si>
  <si>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</si>
  <si>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</si>
  <si>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</si>
  <si>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</si>
  <si>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</si>
  <si>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</si>
  <si>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</si>
  <si>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</si>
  <si>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</si>
  <si>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</si>
  <si>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</si>
  <si>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</si>
  <si>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</si>
  <si>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</si>
  <si>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</si>
  <si>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</si>
  <si>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</si>
  <si>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</si>
  <si>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</si>
  <si>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</si>
  <si>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</si>
  <si>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</si>
  <si>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</si>
  <si>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</si>
  <si>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AMD 라이젠7-5세대 7800X3D (라파엘) (정품)</t>
    <phoneticPr fontId="1" type="noConversion"/>
  </si>
  <si>
    <t>MSI MAG B760M 박격포</t>
    <phoneticPr fontId="1" type="noConversion"/>
  </si>
  <si>
    <t>MSI 지포스 RTX 4060 Ti 벤투스 2X 블랙 OC D6 8GB</t>
    <phoneticPr fontId="1" type="noConversion"/>
  </si>
  <si>
    <t>삼성전자 990 PRO M.2 NVMe (1TB)</t>
    <phoneticPr fontId="1" type="noConversion"/>
  </si>
  <si>
    <t>마이크로닉스 Master M60 메쉬 (블랙)</t>
    <phoneticPr fontId="1" type="noConversion"/>
  </si>
  <si>
    <t>쿨러마스터 MWE 700 BRONZE V2 230V</t>
    <phoneticPr fontId="1" type="noConversion"/>
  </si>
  <si>
    <t>삼성전자 DDR5-5600 (32GB)</t>
    <phoneticPr fontId="1" type="noConversion"/>
  </si>
  <si>
    <t>AMD정품쿨러</t>
    <phoneticPr fontId="1" type="noConversion"/>
  </si>
  <si>
    <t>오현우 고객님 가라견적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</si>
</sst>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82</v>
      </c>
      <c r="C1" s="38" t="s">
        <v>67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45208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66</v>
      </c>
      <c r="B6" s="70"/>
      <c r="C6" s="55" t="s">
        <v>74</v>
      </c>
      <c r="D6" s="56"/>
      <c r="E6" s="3" t="s">
        <v>6</v>
      </c>
      <c r="F6" s="6">
        <v>646000</v>
      </c>
      <c r="G6" s="3">
        <v>1</v>
      </c>
      <c r="H6" s="6">
        <f>F6*G6</f>
        <v>646000</v>
      </c>
      <c r="I6" s="2"/>
    </row>
    <row r="7" spans="1:9" ht="24" customHeight="1">
      <c r="A7" s="71"/>
      <c r="B7" s="72"/>
      <c r="C7" s="55" t="s">
        <v>81</v>
      </c>
      <c r="D7" s="56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1"/>
      <c r="B8" s="72"/>
      <c r="C8" s="123" t="s">
        <v>75</v>
      </c>
      <c r="D8" s="124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71"/>
      <c r="B9" s="72"/>
      <c r="C9" s="55" t="s">
        <v>80</v>
      </c>
      <c r="D9" s="56"/>
      <c r="E9" s="3" t="s">
        <v>8</v>
      </c>
      <c r="F9" s="6">
        <v>130000</v>
      </c>
      <c r="G9" s="3">
        <v>1</v>
      </c>
      <c r="H9" s="6">
        <f t="shared" si="0"/>
        <v>130000</v>
      </c>
      <c r="I9" s="2"/>
    </row>
    <row r="10" spans="1:9" ht="24" customHeight="1">
      <c r="A10" s="71"/>
      <c r="B10" s="72"/>
      <c r="C10" s="55" t="s">
        <v>76</v>
      </c>
      <c r="D10" s="56"/>
      <c r="E10" s="3" t="s">
        <v>9</v>
      </c>
      <c r="F10" s="6">
        <v>568000</v>
      </c>
      <c r="G10" s="3">
        <v>1</v>
      </c>
      <c r="H10" s="6">
        <f t="shared" si="0"/>
        <v>568000</v>
      </c>
      <c r="I10" s="2"/>
    </row>
    <row r="11" spans="1:9" ht="24" customHeight="1">
      <c r="A11" s="71"/>
      <c r="B11" s="72"/>
      <c r="C11" s="57"/>
      <c r="D11" s="58"/>
      <c r="E11" s="3" t="s">
        <v>48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77</v>
      </c>
      <c r="D12" s="56"/>
      <c r="E12" s="3" t="s">
        <v>10</v>
      </c>
      <c r="F12" s="6">
        <v>141000</v>
      </c>
      <c r="G12" s="3">
        <v>1</v>
      </c>
      <c r="H12" s="6">
        <f t="shared" si="0"/>
        <v>141000</v>
      </c>
      <c r="I12" s="2"/>
    </row>
    <row r="13" spans="1:9">
      <c r="A13" s="71"/>
      <c r="B13" s="72"/>
      <c r="C13" s="49"/>
      <c r="D13" s="50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78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1"/>
      <c r="B15" s="72"/>
      <c r="C15" s="49" t="s">
        <v>79</v>
      </c>
      <c r="D15" s="50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71"/>
      <c r="B16" s="72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65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64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68</v>
      </c>
      <c r="D19" s="54"/>
      <c r="E19" s="3" t="s">
        <v>69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71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73</v>
      </c>
      <c r="B21" s="74"/>
      <c r="C21" s="46" t="s">
        <v>15</v>
      </c>
      <c r="D21" s="46"/>
      <c r="E21" s="62">
        <f>SUM(H6:H20)</f>
        <v>1900000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1900000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/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1900000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190000.00000000023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63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72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2090000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47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/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58</v>
      </c>
      <c r="B3" s="36"/>
      <c r="C3" s="36"/>
      <c r="E3" t="s">
        <v>51</v>
      </c>
      <c r="F3">
        <f>Sheet1!F36</f>
        <v>1900000</v>
      </c>
    </row>
    <row r="4" spans="1:7">
      <c r="A4" t="s">
        <v>57</v>
      </c>
      <c r="B4" s="30" t="s">
        <v>55</v>
      </c>
      <c r="C4" s="32">
        <v>500000</v>
      </c>
      <c r="D4" t="s">
        <v>52</v>
      </c>
    </row>
    <row r="5" spans="1:7">
      <c r="B5" t="s">
        <v>18</v>
      </c>
      <c r="C5">
        <v>1.1000000000000001</v>
      </c>
      <c r="D5" t="s">
        <v>53</v>
      </c>
    </row>
    <row r="6" spans="1:7">
      <c r="B6" t="s">
        <v>50</v>
      </c>
      <c r="C6" s="33">
        <f>(F3-C4)*C5</f>
        <v>1540000.0000000002</v>
      </c>
      <c r="D6" t="s">
        <v>54</v>
      </c>
    </row>
    <row r="8" spans="1:7">
      <c r="A8" s="36" t="s">
        <v>59</v>
      </c>
      <c r="B8" s="36"/>
      <c r="C8" s="36"/>
    </row>
    <row r="9" spans="1:7">
      <c r="A9" t="s">
        <v>57</v>
      </c>
      <c r="B9" s="31" t="s">
        <v>56</v>
      </c>
      <c r="C9" s="34"/>
      <c r="D9" t="s">
        <v>52</v>
      </c>
      <c r="G9" s="33">
        <f>((F3*C10)-C9)/C10</f>
        <v>1900000</v>
      </c>
    </row>
    <row r="10" spans="1:7">
      <c r="B10" t="s">
        <v>18</v>
      </c>
      <c r="C10">
        <v>1.1000000000000001</v>
      </c>
      <c r="D10" t="s">
        <v>53</v>
      </c>
    </row>
    <row r="11" spans="1:7">
      <c r="B11" t="s">
        <v>49</v>
      </c>
      <c r="C11" s="33">
        <f>ROUND(G9,-3)</f>
        <v>1900000</v>
      </c>
      <c r="D11" t="s">
        <v>54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45</v>
      </c>
      <c r="B2" t="s">
        <v>17</v>
      </c>
      <c r="C2" s="20" t="s">
        <v>62</v>
      </c>
      <c r="D2" t="s">
        <v>33</v>
      </c>
    </row>
    <row r="3" spans="1:5">
      <c r="A3" t="s">
        <v>23</v>
      </c>
      <c r="B3" t="s">
        <v>29</v>
      </c>
      <c r="C3" s="20" t="s">
        <v>61</v>
      </c>
      <c r="D3" s="13" t="s">
        <v>35</v>
      </c>
    </row>
    <row r="4" spans="1:5">
      <c r="A4" t="s">
        <v>24</v>
      </c>
      <c r="B4" s="11">
        <f>Sheet1!F36-(Sheet1!C36)</f>
        <v>1900000</v>
      </c>
    </row>
    <row r="5" spans="1:5">
      <c r="A5" t="s">
        <v>60</v>
      </c>
      <c r="B5" s="11"/>
    </row>
    <row r="6" spans="1:5">
      <c r="A6" t="s">
        <v>36</v>
      </c>
    </row>
    <row r="7" spans="1:5">
      <c r="A7" t="s">
        <v>46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2023-10-09T07:29:34Z</cp:lastPrinted>
  <dcterms:created xsi:type="dcterms:W3CDTF">2019-03-28T03:58:09Z</dcterms:created>
  <dcterms:modified xsi:type="dcterms:W3CDTF">2023-10-09T07:30:21Z</dcterms:modified>
</cp:coreProperties>
</file>