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38613514-D056-42BA-BD10-C371FD16BA37}" xr6:coauthVersionLast="47" xr6:coauthVersionMax="47" xr10:uidLastSave="{B1CC8D6D-01B2-4C44-BAE6-06907478C527}"/>
  <bookViews>
    <workbookView xWindow="38280" yWindow="5115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<sst xmlns="http://schemas.openxmlformats.org/spreadsheetml/2006/main" count="107" uniqueCount="91">
  <si>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</si>
  <si>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</si>
  <si>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</si>
  <si>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</si>
  <si>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</si>
  <si>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</si>
  <si>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</si>
  <si>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</si>
  <si>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</si>
  <si>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</si>
  <si>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</si>
  <si>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</si>
  <si>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</si>
  <si>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</si>
  <si>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</si>
  <si>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</si>
  <si>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</si>
  <si>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</si>
  <si>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</si>
  <si>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</si>
  <si>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</si>
  <si>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</si>
  <si>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</si>
  <si>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</si>
  <si>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</si>
  <si>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</si>
  <si>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</si>
  <si>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</si>
  <si>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</si>
  <si>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</si>
  <si>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</si>
  <si>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</si>
  <si>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</si>
  <si>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</si>
  <si>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</si>
  <si>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</si>
  <si>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</si>
  <si>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</si>
  <si>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</si>
  <si>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</si>
  <si>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</si>
  <si>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</si>
  <si>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</si>
  <si>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</si>
  <si>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</si>
  <si>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</si>
  <si>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</si>
  <si>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</si>
  <si>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</si>
  <si>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</si>
  <si>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</si>
  <si>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</si>
  <si>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</si>
  <si>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</si>
  <si>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</si>
  <si>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</si>
  <si>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</si>
  <si>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</si>
  <si>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</si>
  <si>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</si>
  <si>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</si>
  <si>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</si>
  <si>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</si>
  <si>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</si>
  <si>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</si>
  <si>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</si>
  <si>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</si>
  <si>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</si>
  <si>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</si>
  <si>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</si>
  <si>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</si>
  <si>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</si>
  <si>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</si>
  <si>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</si>
  <si>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</si>
  <si>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</si>
  <si>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</si>
  <si>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코어i5-13세대 13600KF (랩터레이크) (정품)</t>
    <phoneticPr fontId="1" type="noConversion"/>
  </si>
  <si>
    <t>Thermalright Peerless Assassin 120 SE 서린</t>
    <phoneticPr fontId="1" type="noConversion"/>
  </si>
  <si>
    <t>MSI MAG B660M 박격포 DDR5</t>
    <phoneticPr fontId="1" type="noConversion"/>
  </si>
  <si>
    <t>삼성전자 DDR5-4800 (16GB)</t>
    <phoneticPr fontId="1" type="noConversion"/>
  </si>
  <si>
    <t>MSI 지포스 RTX 3070 게이밍 Z 트리오 D6 8GB 트라이프로져2 LHR</t>
    <phoneticPr fontId="1" type="noConversion"/>
  </si>
  <si>
    <t>삼성전자 PM9A1 M.2 NVMe 병행수입 (1TB)</t>
    <phoneticPr fontId="1" type="noConversion"/>
  </si>
  <si>
    <t>darkFlash DK1000 MESH 강화유리 (블랙)</t>
    <phoneticPr fontId="1" type="noConversion"/>
  </si>
  <si>
    <t>마이크로닉스 Classic II 850W 80PLUS GOLD 230V EU 풀모듈러</t>
    <phoneticPr fontId="1" type="noConversion"/>
  </si>
  <si>
    <t>오유근</t>
    <phoneticPr fontId="1" type="noConversion"/>
  </si>
  <si>
    <t>010-3170-4892</t>
    <phoneticPr fontId="1" type="noConversion"/>
  </si>
  <si>
    <t>내일 오후 3~4시경</t>
    <phoneticPr fontId="1" type="noConversion"/>
  </si>
  <si>
    <t>1700xx 서린 CPU 방열판 서비스</t>
    <phoneticPr fontId="1" type="noConversion"/>
  </si>
  <si>
    <t>1700키트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</si>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</sst>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85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38</v>
      </c>
      <c r="B2" s="29" t="s">
        <v>86</v>
      </c>
      <c r="C2" s="38"/>
      <c r="D2" s="39"/>
      <c r="E2" s="110"/>
      <c r="F2" s="111"/>
      <c r="G2" s="111"/>
      <c r="H2" s="112"/>
    </row>
    <row r="3" spans="1:9" ht="22.5" customHeight="1">
      <c r="A3" s="15" t="s">
        <v>39</v>
      </c>
      <c r="B3" s="16">
        <f ca="1">TODAY()</f>
        <v>44961</v>
      </c>
      <c r="C3" s="15" t="s">
        <v>40</v>
      </c>
      <c r="D3" s="18">
        <v>44876</v>
      </c>
      <c r="E3" s="110"/>
      <c r="F3" s="111"/>
      <c r="G3" s="111"/>
      <c r="H3" s="112"/>
    </row>
    <row r="4" spans="1:9" ht="22.5" customHeight="1">
      <c r="A4" s="14" t="s">
        <v>37</v>
      </c>
      <c r="B4" s="42" t="s">
        <v>87</v>
      </c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51</v>
      </c>
      <c r="B6" s="66"/>
      <c r="C6" s="53" t="s">
        <v>77</v>
      </c>
      <c r="D6" s="54"/>
      <c r="E6" s="3" t="s">
        <v>6</v>
      </c>
      <c r="F6" s="6">
        <v>486000</v>
      </c>
      <c r="G6" s="3">
        <v>1</v>
      </c>
      <c r="H6" s="6">
        <f>F6*G6</f>
        <v>486000</v>
      </c>
      <c r="I6" s="2"/>
    </row>
    <row r="7" spans="1:9" ht="24" customHeight="1">
      <c r="A7" s="67"/>
      <c r="B7" s="68"/>
      <c r="C7" s="53" t="s">
        <v>78</v>
      </c>
      <c r="D7" s="54"/>
      <c r="E7" s="22" t="s">
        <v>12</v>
      </c>
      <c r="F7" s="6">
        <v>53000</v>
      </c>
      <c r="G7" s="3">
        <v>1</v>
      </c>
      <c r="H7" s="6">
        <f t="shared" ref="H7:H19" si="0">F7*G7</f>
        <v>53000</v>
      </c>
      <c r="I7" s="2"/>
    </row>
    <row r="8" spans="1:9" ht="25.5" customHeight="1">
      <c r="A8" s="67"/>
      <c r="B8" s="68"/>
      <c r="C8" s="119" t="s">
        <v>79</v>
      </c>
      <c r="D8" s="120"/>
      <c r="E8" s="3" t="s">
        <v>7</v>
      </c>
      <c r="F8" s="6">
        <v>242000</v>
      </c>
      <c r="G8" s="3">
        <v>1</v>
      </c>
      <c r="H8" s="6">
        <f t="shared" si="0"/>
        <v>242000</v>
      </c>
      <c r="I8" s="2"/>
    </row>
    <row r="9" spans="1:9" ht="37.5" customHeight="1">
      <c r="A9" s="67"/>
      <c r="B9" s="68"/>
      <c r="C9" s="53" t="s">
        <v>80</v>
      </c>
      <c r="D9" s="54"/>
      <c r="E9" s="3" t="s">
        <v>8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67"/>
      <c r="B10" s="68"/>
      <c r="C10" s="53" t="s">
        <v>81</v>
      </c>
      <c r="D10" s="54"/>
      <c r="E10" s="3" t="s">
        <v>9</v>
      </c>
      <c r="F10" s="6">
        <v>818000</v>
      </c>
      <c r="G10" s="3">
        <v>1</v>
      </c>
      <c r="H10" s="6">
        <f t="shared" si="0"/>
        <v>818000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82</v>
      </c>
      <c r="D12" s="54"/>
      <c r="E12" s="3" t="s">
        <v>90</v>
      </c>
      <c r="F12" s="6">
        <v>133000</v>
      </c>
      <c r="G12" s="3">
        <v>1</v>
      </c>
      <c r="H12" s="6">
        <f t="shared" si="0"/>
        <v>133000</v>
      </c>
      <c r="I12" s="2"/>
    </row>
    <row r="13" spans="1:9" ht="24" customHeight="1">
      <c r="A13" s="67"/>
      <c r="B13" s="68"/>
      <c r="C13" s="47"/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83</v>
      </c>
      <c r="D14" s="48"/>
      <c r="E14" s="3" t="s">
        <v>10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11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67"/>
      <c r="B16" s="68"/>
      <c r="C16" s="49"/>
      <c r="D16" s="50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58</v>
      </c>
      <c r="D17" s="59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48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50</v>
      </c>
      <c r="F19" s="7">
        <v>7000</v>
      </c>
      <c r="G19" s="4">
        <v>-1</v>
      </c>
      <c r="H19" s="6">
        <f t="shared" si="0"/>
        <v>-7000</v>
      </c>
      <c r="I19" s="2"/>
    </row>
    <row r="20" spans="1:9" ht="12.75" customHeight="1">
      <c r="A20" s="69" t="s">
        <v>52</v>
      </c>
      <c r="B20" s="70"/>
      <c r="C20" s="44" t="s">
        <v>15</v>
      </c>
      <c r="D20" s="44"/>
      <c r="E20" s="60">
        <f>SUM(H6:H19)</f>
        <v>2190000</v>
      </c>
      <c r="F20" s="60"/>
      <c r="G20" s="24">
        <v>1</v>
      </c>
      <c r="H20" s="118" t="s">
        <v>17</v>
      </c>
      <c r="I20" s="2"/>
    </row>
    <row r="21" spans="1:9" ht="12.75" customHeight="1">
      <c r="A21" s="71"/>
      <c r="B21" s="72"/>
      <c r="C21" s="44"/>
      <c r="D21" s="44"/>
      <c r="E21" s="60">
        <f>E20*G20</f>
        <v>2190000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20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76</v>
      </c>
      <c r="B25" s="91"/>
      <c r="C25" s="87" t="s">
        <v>88</v>
      </c>
      <c r="D25" s="48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28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17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31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2190000</v>
      </c>
      <c r="G35" s="123"/>
      <c r="H35" s="9" t="s">
        <v>17</v>
      </c>
      <c r="I35" s="2"/>
    </row>
    <row r="36" spans="1:9" ht="16.5" customHeight="1">
      <c r="A36" s="88" t="s">
        <v>30</v>
      </c>
      <c r="B36" s="89"/>
      <c r="C36" s="77" t="b">
        <f>IF(F37="카드+현금",Sheet3!C9,IF(F37="현금+카드",Sheet3!C6))</f>
        <v>0</v>
      </c>
      <c r="D36" s="78"/>
      <c r="E36" s="8" t="s">
        <v>18</v>
      </c>
      <c r="F36" s="121">
        <f>F35*1.1-F35</f>
        <v>219000</v>
      </c>
      <c r="G36" s="122"/>
      <c r="H36" s="10"/>
      <c r="I36" s="2"/>
    </row>
    <row r="37" spans="1:9" ht="17.25" customHeight="1">
      <c r="A37" s="88" t="s">
        <v>26</v>
      </c>
      <c r="B37" s="89"/>
      <c r="C37" s="101"/>
      <c r="D37" s="102"/>
      <c r="E37" s="8" t="s">
        <v>25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27</v>
      </c>
      <c r="B38" s="97"/>
      <c r="C38" s="103">
        <f>SUM(C35:C36)-C37</f>
        <v>0</v>
      </c>
      <c r="D38" s="104"/>
      <c r="E38" s="21" t="s">
        <v>26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19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2409000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54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2190000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2409000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2190000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2190000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2190000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2022-11-10T02:13:27Z</cp:lastPrinted>
  <dcterms:created xsi:type="dcterms:W3CDTF">2019-03-28T03:58:09Z</dcterms:created>
  <dcterms:modified xsi:type="dcterms:W3CDTF">2023-02-04T10:25:01Z</dcterms:modified>
</cp:coreProperties>
</file>