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8E728B18-C8C2-496A-91BA-804943FB6F06}" xr6:coauthVersionLast="47" xr6:coauthVersionMax="47" xr10:uidLastSave="{4BB1090F-3644-44E5-A650-6F7CC01A3345}"/>
  <bookViews>
    <workbookView xWindow="2565" yWindow="3375" windowWidth="387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<sst xmlns="http://schemas.openxmlformats.org/spreadsheetml/2006/main" count="109" uniqueCount="93">
  <si>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</si>
  <si>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</si>
  <si>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</si>
  <si>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</si>
  <si>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</si>
  <si>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</si>
  <si>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</si>
  <si>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</si>
  <si>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</si>
  <si>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</si>
  <si>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</si>
  <si>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</si>
  <si>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</si>
  <si>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</si>
  <si>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</si>
  <si>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</si>
  <si>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</si>
  <si>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</si>
  <si>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</si>
  <si>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</si>
  <si>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</si>
  <si>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</si>
  <si>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</si>
  <si>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</si>
  <si>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</si>
  <si>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</si>
  <si>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</si>
  <si>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</si>
  <si>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</si>
  <si>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</si>
  <si>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</si>
  <si>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</si>
  <si>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</si>
  <si>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</si>
  <si>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</si>
  <si>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</si>
  <si>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</si>
  <si>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</si>
  <si>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</si>
  <si>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</si>
  <si>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</si>
  <si>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</si>
  <si>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</si>
  <si>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</si>
  <si>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</si>
  <si>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</si>
  <si>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</si>
  <si>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</si>
  <si>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</si>
  <si>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</si>
  <si>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</si>
  <si>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</si>
  <si>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</si>
  <si>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</si>
  <si>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</si>
  <si>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</si>
  <si>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</si>
  <si>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</si>
  <si>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</si>
  <si>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</si>
  <si>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</si>
  <si>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</si>
  <si>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</si>
  <si>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</si>
  <si>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</si>
  <si>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</si>
  <si>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</si>
  <si>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</si>
  <si>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</si>
  <si>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</si>
  <si>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</si>
  <si>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</si>
  <si>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</si>
  <si>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</si>
  <si>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</si>
  <si>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</si>
  <si>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</si>
  <si>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코어i9-13세대 13900K (랩터레이크) (정품)</t>
    <phoneticPr fontId="1" type="noConversion"/>
  </si>
  <si>
    <t>NZXT KRAKEN 240</t>
    <phoneticPr fontId="1" type="noConversion"/>
  </si>
  <si>
    <t>추가쿨러</t>
    <phoneticPr fontId="1" type="noConversion"/>
  </si>
  <si>
    <t>MSI MAG B760M 박격포 맥스 WIFI</t>
    <phoneticPr fontId="1" type="noConversion"/>
  </si>
  <si>
    <t>삼성전자 DDR5-5600 (32GB)</t>
    <phoneticPr fontId="1" type="noConversion"/>
  </si>
  <si>
    <t>SK하이닉스 Platinum P41 M.2 NVMe (1TB)</t>
    <phoneticPr fontId="1" type="noConversion"/>
  </si>
  <si>
    <t>인텔 UHD 770 내장그래픽 (DP, HDMI)</t>
    <phoneticPr fontId="1" type="noConversion"/>
  </si>
  <si>
    <t>DAVEN D0 MESH 아크릴 (블랙)</t>
    <phoneticPr fontId="1" type="noConversion"/>
  </si>
  <si>
    <t>FSP HYPER K PRO 700W 80PLUS Standard 230V EU</t>
    <phoneticPr fontId="1" type="noConversion"/>
  </si>
  <si>
    <t>어댑트</t>
    <phoneticPr fontId="1" type="noConversion"/>
  </si>
  <si>
    <t>퀵배송 서비스</t>
    <phoneticPr fontId="1" type="noConversion"/>
  </si>
  <si>
    <t>케이스</t>
    <phoneticPr fontId="1" type="noConversion"/>
  </si>
  <si>
    <t>분해 및 내부청소, 재조립</t>
    <phoneticPr fontId="1" type="noConversion"/>
  </si>
  <si>
    <t>DP TO HDMI 컨버터 서비스</t>
    <phoneticPr fontId="1" type="noConversion"/>
  </si>
  <si>
    <t>앱코 듀어링 쿨러</t>
    <phoneticPr fontId="1" type="noConversion"/>
  </si>
  <si>
    <t>라벤타 박격포 (블랙) + 쿨러2개 추가장착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</si>
</sst>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6" zoomScaleNormal="100" zoomScaleSheetLayoutView="100" workbookViewId="0">
      <selection activeCell="G12" sqref="G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86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38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39</v>
      </c>
      <c r="B3" s="16">
        <f ca="1">TODAY()</f>
        <v>45156</v>
      </c>
      <c r="C3" s="15" t="s">
        <v>40</v>
      </c>
      <c r="D3" s="18"/>
      <c r="E3" s="112"/>
      <c r="F3" s="36"/>
      <c r="G3" s="36"/>
      <c r="H3" s="113"/>
    </row>
    <row r="4" spans="1:9" ht="22.5" customHeight="1">
      <c r="A4" s="14" t="s">
        <v>37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51</v>
      </c>
      <c r="B6" s="68"/>
      <c r="C6" s="55" t="s">
        <v>77</v>
      </c>
      <c r="D6" s="56"/>
      <c r="E6" s="3" t="s">
        <v>6</v>
      </c>
      <c r="F6" s="6">
        <v>826000</v>
      </c>
      <c r="G6" s="3">
        <v>1</v>
      </c>
      <c r="H6" s="6">
        <f>F6*G6</f>
        <v>826000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189000</v>
      </c>
      <c r="G7" s="3">
        <v>1</v>
      </c>
      <c r="H7" s="6">
        <f t="shared" ref="H7:H19" si="0">F7*G7</f>
        <v>189000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258000</v>
      </c>
      <c r="G8" s="3">
        <v>1</v>
      </c>
      <c r="H8" s="6">
        <f t="shared" si="0"/>
        <v>258000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105000</v>
      </c>
      <c r="G9" s="3">
        <v>4</v>
      </c>
      <c r="H9" s="6">
        <f t="shared" si="0"/>
        <v>420000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59</v>
      </c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138000</v>
      </c>
      <c r="G12" s="3">
        <v>1</v>
      </c>
      <c r="H12" s="6">
        <f t="shared" si="0"/>
        <v>138000</v>
      </c>
      <c r="I12" s="2"/>
    </row>
    <row r="13" spans="1:9" ht="24" customHeight="1">
      <c r="A13" s="69"/>
      <c r="B13" s="70"/>
      <c r="C13" s="49"/>
      <c r="D13" s="50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69"/>
      <c r="B16" s="70"/>
      <c r="C16" s="51" t="s">
        <v>91</v>
      </c>
      <c r="D16" s="52"/>
      <c r="E16" s="3" t="s">
        <v>79</v>
      </c>
      <c r="F16" s="6">
        <v>15000</v>
      </c>
      <c r="G16" s="3">
        <v>2</v>
      </c>
      <c r="H16" s="6">
        <f t="shared" si="0"/>
        <v>30000</v>
      </c>
      <c r="I16" s="2"/>
    </row>
    <row r="17" spans="1:9">
      <c r="A17" s="69"/>
      <c r="B17" s="70"/>
      <c r="C17" s="60" t="s">
        <v>58</v>
      </c>
      <c r="D17" s="61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48</v>
      </c>
      <c r="D18" s="5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52</v>
      </c>
      <c r="B20" s="72"/>
      <c r="C20" s="46" t="s">
        <v>15</v>
      </c>
      <c r="D20" s="46"/>
      <c r="E20" s="62">
        <f>SUM(H6:H19)</f>
        <v>2045000</v>
      </c>
      <c r="F20" s="62"/>
      <c r="G20" s="24">
        <v>1</v>
      </c>
      <c r="H20" s="119" t="s">
        <v>17</v>
      </c>
      <c r="I20" s="2"/>
    </row>
    <row r="21" spans="1:9" ht="12.75" customHeight="1">
      <c r="A21" s="73"/>
      <c r="B21" s="74"/>
      <c r="C21" s="46"/>
      <c r="D21" s="46"/>
      <c r="E21" s="62">
        <f>E20*G20</f>
        <v>2045000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20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92</v>
      </c>
      <c r="D24" s="50"/>
      <c r="E24" s="5" t="s">
        <v>88</v>
      </c>
      <c r="F24" s="6">
        <v>28000</v>
      </c>
      <c r="G24" s="3">
        <v>1</v>
      </c>
      <c r="H24" s="6">
        <f>F24*G24</f>
        <v>28000</v>
      </c>
      <c r="I24" s="2"/>
    </row>
    <row r="25" spans="1:9" ht="25.15" customHeight="1">
      <c r="A25" s="92" t="s">
        <v>74</v>
      </c>
      <c r="B25" s="93"/>
      <c r="C25" s="89" t="s">
        <v>89</v>
      </c>
      <c r="D25" s="50"/>
      <c r="E25" s="5" t="s">
        <v>14</v>
      </c>
      <c r="F25" s="6">
        <v>60000</v>
      </c>
      <c r="G25" s="3">
        <v>1</v>
      </c>
      <c r="H25" s="6">
        <f>F25*G25</f>
        <v>60000</v>
      </c>
      <c r="I25" s="2"/>
    </row>
    <row r="26" spans="1:9">
      <c r="A26" s="94"/>
      <c r="B26" s="95"/>
      <c r="C26" s="89" t="s">
        <v>87</v>
      </c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 t="s">
        <v>90</v>
      </c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28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88000</v>
      </c>
      <c r="F33" s="64"/>
      <c r="G33" s="64"/>
      <c r="H33" s="117" t="s">
        <v>17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31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2133000</v>
      </c>
      <c r="G35" s="124"/>
      <c r="H35" s="9" t="s">
        <v>17</v>
      </c>
      <c r="I35" s="2"/>
    </row>
    <row r="36" spans="1:9" ht="16.5" customHeight="1">
      <c r="A36" s="90" t="s">
        <v>30</v>
      </c>
      <c r="B36" s="91"/>
      <c r="C36" s="79" t="b">
        <f>IF(F37="카드+현금",Sheet3!C9,IF(F37="현금+카드",Sheet3!C6))</f>
        <v>0</v>
      </c>
      <c r="D36" s="80"/>
      <c r="E36" s="8" t="s">
        <v>18</v>
      </c>
      <c r="F36" s="122">
        <f>F35*1.1-F35</f>
        <v>213300</v>
      </c>
      <c r="G36" s="123"/>
      <c r="H36" s="10"/>
      <c r="I36" s="2"/>
    </row>
    <row r="37" spans="1:9" ht="17.25" customHeight="1">
      <c r="A37" s="90" t="s">
        <v>26</v>
      </c>
      <c r="B37" s="91"/>
      <c r="C37" s="103"/>
      <c r="D37" s="104"/>
      <c r="E37" s="8" t="s">
        <v>25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27</v>
      </c>
      <c r="B38" s="99"/>
      <c r="C38" s="105">
        <f>SUM(C35:C36)-C37</f>
        <v>0</v>
      </c>
      <c r="D38" s="106"/>
      <c r="E38" s="21" t="s">
        <v>26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19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2346300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2133000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1796300.0000000002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2133000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2133000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2133000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2023-08-18T04:19:51Z</cp:lastPrinted>
  <dcterms:created xsi:type="dcterms:W3CDTF">2019-03-28T03:58:09Z</dcterms:created>
  <dcterms:modified xsi:type="dcterms:W3CDTF">2023-08-18T06:14:00Z</dcterms:modified>
</cp:coreProperties>
</file>