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E392C133-E558-43AF-88F9-F8F8648F2B82}" xr6:coauthVersionLast="47" xr6:coauthVersionMax="47" xr10:uidLastSave="{DB1D21F2-C287-40DD-BBE9-9476C10B8C57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<sst xmlns="http://schemas.openxmlformats.org/spreadsheetml/2006/main" count="103" uniqueCount="88">
  <si>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</si>
  <si>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</si>
  <si>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</si>
  <si>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</si>
  <si>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</si>
  <si>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</si>
  <si>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</si>
  <si>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</si>
  <si>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</si>
  <si>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</si>
  <si>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</si>
  <si>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</si>
  <si>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</si>
  <si>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</si>
  <si>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</si>
  <si>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</si>
  <si>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</si>
  <si>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</si>
  <si>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</si>
  <si>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</si>
  <si>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</si>
  <si>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</si>
  <si>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</si>
  <si>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</si>
  <si>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</si>
  <si>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</si>
  <si>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</si>
  <si>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</si>
  <si>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</si>
  <si>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</si>
  <si>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</si>
  <si>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</si>
  <si>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</si>
  <si>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</si>
  <si>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</si>
  <si>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</si>
  <si>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</si>
  <si>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</si>
  <si>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</si>
  <si>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</si>
  <si>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</si>
  <si>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</si>
  <si>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</si>
  <si>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</si>
  <si>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</si>
  <si>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</si>
  <si>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</si>
  <si>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</si>
  <si>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</si>
  <si>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</si>
  <si>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</si>
  <si>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</si>
  <si>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</si>
  <si>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</si>
  <si>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</si>
  <si>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</si>
  <si>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</si>
  <si>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</si>
  <si>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</si>
  <si>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</si>
  <si>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</si>
  <si>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</si>
  <si>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</si>
  <si>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</si>
  <si>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</si>
  <si>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</si>
  <si>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</si>
  <si>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</si>
  <si>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</si>
  <si>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</si>
  <si>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</si>
  <si>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</si>
  <si>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</si>
  <si>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</si>
  <si>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</si>
  <si>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</si>
  <si>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</si>
  <si>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코어i9-13세대 13900K (랩터레이크) (정품)</t>
    <phoneticPr fontId="1" type="noConversion"/>
  </si>
  <si>
    <t>NZXT KRAKEN 240</t>
    <phoneticPr fontId="1" type="noConversion"/>
  </si>
  <si>
    <t>추가쿨러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</si>
  <si>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</si>
  <si>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</si>
  <si>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SK하이닉스 Platinum P41 M.2 NVMe (1TB)</t>
    <phoneticPr fontId="1" type="noConversion"/>
  </si>
  <si>
    <t>인텔 UHD 770 내장그래픽 (DP, HDMI)</t>
    <phoneticPr fontId="1" type="noConversion"/>
  </si>
  <si>
    <t>DAVEN D0 MESH 아크릴 (블랙)</t>
    <phoneticPr fontId="1" type="noConversion"/>
  </si>
  <si>
    <t>FSP HYPER K PRO 700W 80PLUS Standard 230V EU</t>
    <phoneticPr fontId="1" type="noConversion"/>
  </si>
  <si>
    <t>어댑트</t>
    <phoneticPr fontId="1" type="noConversion"/>
  </si>
  <si>
    <t>NZXT F120Q (Matte Black) 라디에이터 추가 설치용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</si>
</sst>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86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38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45127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808000</v>
      </c>
      <c r="G6" s="3">
        <v>1</v>
      </c>
      <c r="H6" s="6">
        <f>F6*G6</f>
        <v>808000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189000</v>
      </c>
      <c r="G7" s="3">
        <v>1</v>
      </c>
      <c r="H7" s="6">
        <f t="shared" ref="H7:H19" si="0">F7*G7</f>
        <v>189000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258000</v>
      </c>
      <c r="G8" s="3">
        <v>1</v>
      </c>
      <c r="H8" s="6">
        <f t="shared" si="0"/>
        <v>258000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105000</v>
      </c>
      <c r="G9" s="3">
        <v>4</v>
      </c>
      <c r="H9" s="6">
        <f t="shared" si="0"/>
        <v>420000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59</v>
      </c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138000</v>
      </c>
      <c r="G12" s="3">
        <v>1</v>
      </c>
      <c r="H12" s="6">
        <f t="shared" si="0"/>
        <v>138000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4"/>
      <c r="B16" s="105"/>
      <c r="C16" s="122" t="s">
        <v>87</v>
      </c>
      <c r="D16" s="123"/>
      <c r="E16" s="3" t="s">
        <v>79</v>
      </c>
      <c r="F16" s="6">
        <v>23000</v>
      </c>
      <c r="G16" s="3">
        <v>2</v>
      </c>
      <c r="H16" s="6">
        <f t="shared" si="0"/>
        <v>46000</v>
      </c>
      <c r="I16" s="2"/>
    </row>
    <row r="17" spans="1:9">
      <c r="A17" s="104"/>
      <c r="B17" s="105"/>
      <c r="C17" s="95" t="s">
        <v>58</v>
      </c>
      <c r="D17" s="96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48</v>
      </c>
      <c r="D18" s="12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15</v>
      </c>
      <c r="D20" s="119"/>
      <c r="E20" s="97">
        <f>SUM(H6:H19)</f>
        <v>2043000</v>
      </c>
      <c r="F20" s="97"/>
      <c r="G20" s="24">
        <v>1</v>
      </c>
      <c r="H20" s="58" t="s">
        <v>17</v>
      </c>
      <c r="I20" s="2"/>
    </row>
    <row r="21" spans="1:9" ht="12.75" customHeight="1">
      <c r="A21" s="108"/>
      <c r="B21" s="109"/>
      <c r="C21" s="119"/>
      <c r="D21" s="119"/>
      <c r="E21" s="97">
        <f>E20*G20</f>
        <v>2043000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20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17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31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2043000</v>
      </c>
      <c r="G35" s="67"/>
      <c r="H35" s="9" t="s">
        <v>17</v>
      </c>
      <c r="I35" s="2"/>
    </row>
    <row r="36" spans="1:9" ht="16.5" customHeight="1">
      <c r="A36" s="72" t="s">
        <v>30</v>
      </c>
      <c r="B36" s="73"/>
      <c r="C36" s="82" t="b">
        <f>IF(F37="카드+현금",Sheet3!C9,IF(F37="현금+카드",Sheet3!C6))</f>
        <v>0</v>
      </c>
      <c r="D36" s="83"/>
      <c r="E36" s="8" t="s">
        <v>18</v>
      </c>
      <c r="F36" s="65">
        <f>F35*1.1-F35</f>
        <v>204300</v>
      </c>
      <c r="G36" s="66"/>
      <c r="H36" s="10"/>
      <c r="I36" s="2"/>
    </row>
    <row r="37" spans="1:9" ht="17.25" customHeight="1">
      <c r="A37" s="72" t="s">
        <v>26</v>
      </c>
      <c r="B37" s="73"/>
      <c r="C37" s="41"/>
      <c r="D37" s="42"/>
      <c r="E37" s="8" t="s">
        <v>25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2247300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2043000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1697300.0000000002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2042999.9999999998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2043000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2043000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2023-07-04T07:32:53Z</cp:lastPrinted>
  <dcterms:created xsi:type="dcterms:W3CDTF">2019-03-28T03:58:09Z</dcterms:created>
  <dcterms:modified xsi:type="dcterms:W3CDTF">2023-07-20T06:24:05Z</dcterms:modified>
</cp:coreProperties>
</file>