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7144F5AE-7266-4A83-928A-EAA7616592AC}" xr6:coauthVersionLast="47" xr6:coauthVersionMax="47" xr10:uidLastSave="{ADC274DF-223A-4984-8C31-AADBED6C05F1}"/>
  <bookViews>
    <workbookView xWindow="1245" yWindow="24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<sst xmlns="http://schemas.openxmlformats.org/spreadsheetml/2006/main" count="90" uniqueCount="78">
  <si>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</si>
  <si>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</si>
  <si>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</si>
  <si>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</si>
  <si>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</si>
  <si>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</si>
  <si>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</si>
  <si>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</si>
  <si>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</si>
  <si>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</si>
  <si>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</si>
  <si>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</si>
  <si>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</si>
  <si>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</si>
  <si>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</si>
  <si>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</si>
  <si>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</si>
  <si>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</si>
  <si>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</si>
  <si>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</si>
  <si>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</si>
  <si>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</si>
  <si>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</si>
  <si>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</si>
  <si>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</si>
  <si>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</si>
  <si>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</si>
  <si>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</si>
  <si>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</si>
  <si>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</si>
  <si>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</si>
  <si>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</si>
  <si>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</si>
  <si>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</si>
  <si>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</si>
  <si>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</si>
  <si>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</si>
  <si>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</si>
  <si>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</si>
  <si>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</si>
  <si>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</si>
  <si>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</si>
  <si>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</si>
  <si>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</si>
  <si>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</si>
  <si>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</si>
  <si>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</si>
  <si>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</si>
  <si>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</si>
  <si>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</si>
  <si>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</si>
  <si>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</si>
  <si>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</si>
  <si>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</si>
  <si>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</si>
  <si>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</si>
  <si>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</si>
  <si>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</si>
  <si>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</si>
  <si>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</si>
  <si>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</si>
  <si>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</si>
  <si>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인텔 코어i7-11세대 11700F (로켓레이크S) (정품)</t>
    <phoneticPr fontId="1" type="noConversion"/>
  </si>
  <si>
    <t>GIGABYTE B560M DS3H V2 듀러블에디션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</si>
  <si>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</si>
  <si>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</si>
  <si>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/</t>
    <phoneticPr fontId="1" type="noConversion"/>
  </si>
  <si>
    <t>마이크로닉스 Classic II 풀체인지 600W 80PLUS 230V EU</t>
    <phoneticPr fontId="1" type="noConversion"/>
  </si>
  <si>
    <t>인텔정품쿨러</t>
    <phoneticPr fontId="1" type="noConversion"/>
  </si>
  <si>
    <t>케이블</t>
    <phoneticPr fontId="1" type="noConversion"/>
  </si>
  <si>
    <t>HDMI케이블 (3m)</t>
    <phoneticPr fontId="1" type="noConversion"/>
  </si>
  <si>
    <t xml:space="preserve">SATA케이블 </t>
    <phoneticPr fontId="1" type="noConversion"/>
  </si>
  <si>
    <t>키보드마우스</t>
    <phoneticPr fontId="1" type="noConversion"/>
  </si>
  <si>
    <t>랜선3m</t>
    <phoneticPr fontId="1" type="noConversion"/>
  </si>
  <si>
    <t>리줌 무선SET M10</t>
    <phoneticPr fontId="1" type="noConversion"/>
  </si>
  <si>
    <t>주)어댑트</t>
    <phoneticPr fontId="1" type="noConversion"/>
  </si>
  <si>
    <t>DAVEN DMAX 아크릴 (블랙)</t>
    <phoneticPr fontId="1" type="noConversion"/>
  </si>
  <si>
    <t>리드텍 WinFast 지포스 GTX 1660 SUPER HURRICANE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</si>
</sst>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55</v>
      </c>
      <c r="B1" s="23" t="s">
        <v>75</v>
      </c>
      <c r="C1" s="44" t="s">
        <v>57</v>
      </c>
      <c r="D1" s="45"/>
      <c r="E1" s="103"/>
      <c r="F1" s="104"/>
      <c r="G1" s="104"/>
      <c r="H1" s="105"/>
    </row>
    <row r="2" spans="1:9" ht="22.5" customHeight="1">
      <c r="A2" s="15" t="s">
        <v>42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43</v>
      </c>
      <c r="B3" s="17">
        <f ca="1">TODAY()</f>
        <v>44651</v>
      </c>
      <c r="C3" s="16" t="s">
        <v>44</v>
      </c>
      <c r="D3" s="21"/>
      <c r="E3" s="106"/>
      <c r="F3" s="107"/>
      <c r="G3" s="107"/>
      <c r="H3" s="108"/>
    </row>
    <row r="4" spans="1:9" ht="22.5" customHeight="1">
      <c r="A4" s="14" t="s">
        <v>41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58</v>
      </c>
      <c r="B6" s="35"/>
      <c r="C6" s="61" t="s">
        <v>62</v>
      </c>
      <c r="D6" s="62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63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84000</v>
      </c>
      <c r="G9" s="3">
        <v>4</v>
      </c>
      <c r="H9" s="6">
        <f t="shared" si="0"/>
        <v>336000</v>
      </c>
      <c r="I9" s="2"/>
    </row>
    <row r="10" spans="1:9" ht="24" customHeight="1">
      <c r="A10" s="36"/>
      <c r="B10" s="37"/>
      <c r="C10" s="61" t="s">
        <v>77</v>
      </c>
      <c r="D10" s="62"/>
      <c r="E10" s="3" t="s">
        <v>9</v>
      </c>
      <c r="F10" s="6">
        <v>470000</v>
      </c>
      <c r="G10" s="3">
        <v>1</v>
      </c>
      <c r="H10" s="6">
        <f t="shared" si="0"/>
        <v>470000</v>
      </c>
      <c r="I10" s="2"/>
    </row>
    <row r="11" spans="1:9" ht="34.5" customHeight="1">
      <c r="A11" s="36"/>
      <c r="B11" s="37"/>
      <c r="C11" s="63" t="s">
        <v>66</v>
      </c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65</v>
      </c>
      <c r="D12" s="62"/>
      <c r="E12" s="3" t="s">
        <v>10</v>
      </c>
      <c r="F12" s="6">
        <v>89000</v>
      </c>
      <c r="G12" s="3">
        <v>1</v>
      </c>
      <c r="H12" s="6">
        <f t="shared" si="0"/>
        <v>89000</v>
      </c>
      <c r="I12" s="2"/>
    </row>
    <row r="13" spans="1:9" ht="24" customHeight="1">
      <c r="A13" s="36"/>
      <c r="B13" s="37"/>
      <c r="C13" s="55" t="s">
        <v>66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45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53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59</v>
      </c>
      <c r="B20" s="39"/>
      <c r="C20" s="52" t="s">
        <v>16</v>
      </c>
      <c r="D20" s="52"/>
      <c r="E20" s="67">
        <f>SUM(H6:H19)</f>
        <v>1600000</v>
      </c>
      <c r="F20" s="67"/>
      <c r="G20" s="29">
        <v>1</v>
      </c>
      <c r="H20" s="114" t="s">
        <v>18</v>
      </c>
      <c r="I20" s="2"/>
    </row>
    <row r="21" spans="1:9" ht="12.75" customHeight="1">
      <c r="A21" s="40"/>
      <c r="B21" s="41"/>
      <c r="C21" s="52"/>
      <c r="D21" s="52"/>
      <c r="E21" s="67">
        <f>E20*G20</f>
        <v>1600000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71</v>
      </c>
      <c r="D24" s="56"/>
      <c r="E24" s="5" t="s">
        <v>69</v>
      </c>
      <c r="F24" s="6">
        <v>0</v>
      </c>
      <c r="G24" s="3">
        <v>4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70</v>
      </c>
      <c r="D25" s="56"/>
      <c r="E25" s="33" t="s">
        <v>69</v>
      </c>
      <c r="F25" s="6">
        <v>8000</v>
      </c>
      <c r="G25" s="3">
        <v>6</v>
      </c>
      <c r="H25" s="6">
        <f t="shared" ref="H25:H32" si="1">F25*G25</f>
        <v>48000</v>
      </c>
      <c r="I25" s="2"/>
    </row>
    <row r="26" spans="1:9">
      <c r="A26" s="78"/>
      <c r="B26" s="79"/>
      <c r="C26" s="96" t="s">
        <v>74</v>
      </c>
      <c r="D26" s="56"/>
      <c r="E26" s="5" t="s">
        <v>72</v>
      </c>
      <c r="F26" s="6">
        <v>20000</v>
      </c>
      <c r="G26" s="3">
        <v>4</v>
      </c>
      <c r="H26" s="6">
        <f t="shared" si="1"/>
        <v>80000</v>
      </c>
      <c r="I26" s="2"/>
    </row>
    <row r="27" spans="1:9">
      <c r="A27" s="78"/>
      <c r="B27" s="79"/>
      <c r="C27" s="65" t="s">
        <v>73</v>
      </c>
      <c r="D27" s="66"/>
      <c r="E27" s="5" t="s">
        <v>69</v>
      </c>
      <c r="F27" s="6">
        <v>2000</v>
      </c>
      <c r="G27" s="3">
        <v>4</v>
      </c>
      <c r="H27" s="6">
        <f t="shared" si="1"/>
        <v>8000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30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136000</v>
      </c>
      <c r="F33" s="69"/>
      <c r="G33" s="69"/>
      <c r="H33" s="112" t="s">
        <v>18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33</v>
      </c>
      <c r="B35" s="75"/>
      <c r="C35" s="88"/>
      <c r="D35" s="89"/>
      <c r="E35" s="8" t="s">
        <v>4</v>
      </c>
      <c r="F35" s="119">
        <f>SUM(E21,E33)</f>
        <v>1736000</v>
      </c>
      <c r="G35" s="119"/>
      <c r="H35" s="9" t="s">
        <v>18</v>
      </c>
      <c r="I35" s="2"/>
    </row>
    <row r="36" spans="1:9" ht="16.5" customHeight="1">
      <c r="A36" s="74" t="s">
        <v>32</v>
      </c>
      <c r="B36" s="75"/>
      <c r="C36" s="86"/>
      <c r="D36" s="87"/>
      <c r="E36" s="8" t="s">
        <v>19</v>
      </c>
      <c r="F36" s="117">
        <f>F35*1.1-F35</f>
        <v>173600.00000000023</v>
      </c>
      <c r="G36" s="118"/>
      <c r="H36" s="10"/>
      <c r="I36" s="2"/>
    </row>
    <row r="37" spans="1:9" ht="17.25" customHeight="1">
      <c r="A37" s="74" t="s">
        <v>28</v>
      </c>
      <c r="B37" s="75"/>
      <c r="C37" s="97"/>
      <c r="D37" s="98"/>
      <c r="E37" s="8" t="s">
        <v>27</v>
      </c>
      <c r="F37" s="72" t="s">
        <v>60</v>
      </c>
      <c r="G37" s="73"/>
      <c r="H37" s="32"/>
      <c r="I37" s="2"/>
    </row>
    <row r="38" spans="1:9" ht="19.5" customHeight="1">
      <c r="A38" s="82" t="s">
        <v>29</v>
      </c>
      <c r="B38" s="83"/>
      <c r="C38" s="99">
        <f>SUM(C35:C36)-C37</f>
        <v>0</v>
      </c>
      <c r="D38" s="100"/>
      <c r="E38" s="25" t="s">
        <v>28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1909600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7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1736000</v>
      </c>
    </row>
    <row r="5" spans="1:6">
      <c r="A5" t="s">
        <v>40</v>
      </c>
      <c r="B5">
        <f>B4*1.13</f>
        <v>1961679.9999999998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2022-03-31T08:40:56Z</dcterms:modified>
</cp:coreProperties>
</file>