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6C3E3C96-EFF9-4E1B-928F-0B6E4AB6A2DE}" xr6:coauthVersionLast="47" xr6:coauthVersionMax="47" xr10:uidLastSave="{C9DD078F-4467-4EEA-AD36-3EF591157CE5}"/>
  <bookViews>
    <workbookView xWindow="180" yWindow="5145" windowWidth="21600" windowHeight="113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<sst xmlns="http://schemas.openxmlformats.org/spreadsheetml/2006/main" count="91" uniqueCount="83">
  <si>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</si>
  <si>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</si>
  <si>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</si>
  <si>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</si>
  <si>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</si>
  <si>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</si>
  <si>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</si>
  <si>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</si>
  <si>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</si>
  <si>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</si>
  <si>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</si>
  <si>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</si>
  <si>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</si>
  <si>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</si>
  <si>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</si>
  <si>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</si>
  <si>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</si>
  <si>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</si>
  <si>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</si>
  <si>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</si>
  <si>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</si>
  <si>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</si>
  <si>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</si>
  <si>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</si>
  <si>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</si>
  <si>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</si>
  <si>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</si>
  <si>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</si>
  <si>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</si>
  <si>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</si>
  <si>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</si>
  <si>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</si>
  <si>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</si>
  <si>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</si>
  <si>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</si>
  <si>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</si>
  <si>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</si>
  <si>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</si>
  <si>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</si>
  <si>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</si>
  <si>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</si>
  <si>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</si>
  <si>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</si>
  <si>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</si>
  <si>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</si>
  <si>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</si>
  <si>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</si>
  <si>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</si>
  <si>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</si>
  <si>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</si>
  <si>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</si>
  <si>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</si>
  <si>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</si>
  <si>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</si>
  <si>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</si>
  <si>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</si>
  <si>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</si>
  <si>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</si>
  <si>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</si>
  <si>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</si>
  <si>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</si>
  <si>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</si>
  <si>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</si>
  <si>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</si>
  <si>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써모랩 TRINITY WHITE LED 6.0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</si>
  <si>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</si>
  <si>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</si>
  <si>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</si>
  <si>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</si>
  <si>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</si>
  <si>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80PLUS 230V EU</t>
    <phoneticPr fontId="1" type="noConversion"/>
  </si>
  <si>
    <t>㈜ 어댑트</t>
    <phoneticPr fontId="1" type="noConversion"/>
  </si>
  <si>
    <t>래안텍 EdgeArt Q2775K HDR WQHD 베젤리스 리얼75 게이밍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</si>
  <si>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</si>
  <si>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</si>
  <si>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set합본</t>
    <phoneticPr fontId="1" type="noConversion"/>
  </si>
  <si>
    <t>마우스패드</t>
    <phoneticPr fontId="1" type="noConversion"/>
  </si>
  <si>
    <t>게이밍 장패드</t>
    <phoneticPr fontId="1" type="noConversion"/>
  </si>
  <si>
    <t>기타 케이블</t>
    <phoneticPr fontId="1" type="noConversion"/>
  </si>
  <si>
    <t>DP 케이블</t>
    <phoneticPr fontId="1" type="noConversion"/>
  </si>
  <si>
    <t>이체 및 세금계산서</t>
  </si>
  <si>
    <t>인텔 코어i7-10세대 10700KF (코멧레이크S) (정품)</t>
    <phoneticPr fontId="1" type="noConversion"/>
  </si>
  <si>
    <t>컬러풀 지포스 GTX 1660 SUPER 토마호크 D5 6GB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</si>
</sst>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71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44</v>
      </c>
      <c r="B2" s="21"/>
      <c r="C2" s="109"/>
      <c r="D2" s="110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45257</v>
      </c>
      <c r="C3" s="15" t="s">
        <v>46</v>
      </c>
      <c r="D3" s="20"/>
      <c r="E3" s="45"/>
      <c r="F3" s="46"/>
      <c r="G3" s="46"/>
      <c r="H3" s="47"/>
    </row>
    <row r="4" spans="1:9" ht="22.5" customHeight="1">
      <c r="A4" s="14" t="s">
        <v>43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62</v>
      </c>
      <c r="B6" s="98"/>
      <c r="C6" s="56" t="s">
        <v>81</v>
      </c>
      <c r="D6" s="57"/>
      <c r="E6" s="3" t="s">
        <v>6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99"/>
      <c r="B7" s="100"/>
      <c r="C7" s="56" t="s">
        <v>64</v>
      </c>
      <c r="D7" s="57"/>
      <c r="E7" s="25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99"/>
      <c r="B8" s="100"/>
      <c r="C8" s="58" t="s">
        <v>65</v>
      </c>
      <c r="D8" s="59"/>
      <c r="E8" s="3" t="s">
        <v>7</v>
      </c>
      <c r="F8" s="6">
        <v>137000</v>
      </c>
      <c r="G8" s="3">
        <v>1</v>
      </c>
      <c r="H8" s="6">
        <f t="shared" si="0"/>
        <v>137000</v>
      </c>
      <c r="I8" s="2"/>
    </row>
    <row r="9" spans="1:9" ht="37.5" customHeight="1">
      <c r="A9" s="99"/>
      <c r="B9" s="100"/>
      <c r="C9" s="56" t="s">
        <v>66</v>
      </c>
      <c r="D9" s="57"/>
      <c r="E9" s="3" t="s">
        <v>8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99"/>
      <c r="B10" s="100"/>
      <c r="C10" s="56" t="s">
        <v>82</v>
      </c>
      <c r="D10" s="57"/>
      <c r="E10" s="3" t="s">
        <v>9</v>
      </c>
      <c r="F10" s="6">
        <v>690000</v>
      </c>
      <c r="G10" s="3">
        <v>1</v>
      </c>
      <c r="H10" s="6">
        <f t="shared" si="0"/>
        <v>690000</v>
      </c>
      <c r="I10" s="2"/>
    </row>
    <row r="11" spans="1:9" ht="34.5" customHeight="1">
      <c r="A11" s="99"/>
      <c r="B11" s="100"/>
      <c r="C11" s="120" t="s">
        <v>67</v>
      </c>
      <c r="D11" s="121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99"/>
      <c r="B12" s="100"/>
      <c r="C12" s="56" t="s">
        <v>68</v>
      </c>
      <c r="D12" s="57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99"/>
      <c r="B13" s="100"/>
      <c r="C13" s="92"/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92" t="s">
        <v>69</v>
      </c>
      <c r="D14" s="93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92" t="s">
        <v>70</v>
      </c>
      <c r="D15" s="93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99"/>
      <c r="B16" s="100"/>
      <c r="C16" s="116" t="s">
        <v>60</v>
      </c>
      <c r="D16" s="11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55</v>
      </c>
      <c r="D18" s="11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63</v>
      </c>
      <c r="B20" s="102"/>
      <c r="C20" s="113" t="s">
        <v>18</v>
      </c>
      <c r="D20" s="113"/>
      <c r="E20" s="67">
        <f>SUM(H6:H19)</f>
        <v>1747000</v>
      </c>
      <c r="F20" s="67"/>
      <c r="G20" s="27">
        <v>1</v>
      </c>
      <c r="H20" s="53" t="s">
        <v>20</v>
      </c>
      <c r="I20" s="2"/>
    </row>
    <row r="21" spans="1:9" ht="12.75" customHeight="1">
      <c r="A21" s="103"/>
      <c r="B21" s="104"/>
      <c r="C21" s="113"/>
      <c r="D21" s="113"/>
      <c r="E21" s="67">
        <f>E20*G20</f>
        <v>1747000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23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5"/>
      <c r="B24" s="106"/>
      <c r="C24" s="92" t="s">
        <v>72</v>
      </c>
      <c r="D24" s="93"/>
      <c r="E24" s="5" t="s">
        <v>73</v>
      </c>
      <c r="F24" s="6">
        <v>209000</v>
      </c>
      <c r="G24" s="3">
        <v>2</v>
      </c>
      <c r="H24" s="6">
        <f>F24*G24</f>
        <v>418000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75</v>
      </c>
      <c r="D25" s="93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4" t="s">
        <v>77</v>
      </c>
      <c r="D26" s="93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95" t="s">
        <v>79</v>
      </c>
      <c r="D27" s="9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418000</v>
      </c>
      <c r="F33" s="69"/>
      <c r="G33" s="69"/>
      <c r="H33" s="51" t="s">
        <v>20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35</v>
      </c>
      <c r="B35" s="75"/>
      <c r="C35" s="84"/>
      <c r="D35" s="85"/>
      <c r="E35" s="8" t="s">
        <v>4</v>
      </c>
      <c r="F35" s="62">
        <f>SUM(E21,E33)</f>
        <v>2165000</v>
      </c>
      <c r="G35" s="62"/>
      <c r="H35" s="9" t="s">
        <v>20</v>
      </c>
      <c r="I35" s="2"/>
    </row>
    <row r="36" spans="1:9" ht="16.5" customHeight="1">
      <c r="A36" s="74" t="s">
        <v>34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0">
        <f>F35*1.1-F35</f>
        <v>216500</v>
      </c>
      <c r="G36" s="61"/>
      <c r="H36" s="10"/>
      <c r="I36" s="2"/>
    </row>
    <row r="37" spans="1:9" ht="17.25" customHeight="1">
      <c r="A37" s="74" t="s">
        <v>30</v>
      </c>
      <c r="B37" s="75"/>
      <c r="C37" s="36"/>
      <c r="D37" s="37"/>
      <c r="E37" s="8" t="s">
        <v>29</v>
      </c>
      <c r="F37" s="72" t="s">
        <v>80</v>
      </c>
      <c r="G37" s="73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2381500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2165000</v>
      </c>
    </row>
    <row r="5" spans="1:5">
      <c r="A5" t="s">
        <v>42</v>
      </c>
      <c r="B5">
        <f>B4*1.13</f>
        <v>2446450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2021-05-28T05:49:51Z</cp:lastPrinted>
  <dcterms:created xsi:type="dcterms:W3CDTF">2019-03-28T03:58:09Z</dcterms:created>
  <dcterms:modified xsi:type="dcterms:W3CDTF">2023-11-27T08:48:38Z</dcterms:modified>
</cp:coreProperties>
</file>