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https://d.docs.live.net/6f36bfebf8cbee5b/"/>
    </mc:Choice>
  </mc:AlternateContent>
  <xr:revisionPtr revIDLastSave="0" documentId="8_{66B2FCA7-7169-4AD0-81C5-D45E7FE76127}" xr6:coauthVersionLast="43" xr6:coauthVersionMax="43" xr10:uidLastSave="{00000000-0000-0000-0000-000000000000}"/>
  <bookViews>
    <workbookView xWindow="0" yWindow="0" windowWidth="2400" windowHeight="585" xr2:uid="{07C47F97-1395-4E8E-AB96-537BEE97EAE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F27" i="1" l="1"/>
  <c r="F28" i="1"/>
  <c r="F29" i="1"/>
  <c r="F30" i="1"/>
  <c r="F31" i="1"/>
  <c r="F32" i="1"/>
  <c r="F26" i="1"/>
  <c r="F19" i="1"/>
  <c r="F8" i="1"/>
  <c r="F9" i="1"/>
  <c r="F10" i="1"/>
  <c r="F11" i="1"/>
  <c r="F12" i="1"/>
  <c r="F13" i="1"/>
  <c r="F14" i="1"/>
  <c r="F15" i="1"/>
  <c r="F16" i="1"/>
  <c r="F17" i="1"/>
  <c r="F18" i="1"/>
  <c r="F7" i="1"/>
  <c r="C21" i="1" l="1"/>
  <c r="C22" i="1" s="1"/>
  <c r="C33" i="1"/>
  <c r="D35" i="1" l="1"/>
  <c r="D36" i="1" s="1"/>
  <c r="D37" i="1" s="1"/>
</calcChain>
</file>

<file path=xl/sharedStrings.xml><?xml version="1.0" encoding="utf-8"?>
<sst xmlns="http://schemas.openxmlformats.org/spreadsheetml/2006/main" count="67" uniqueCount="58">
  <si>
    <t>컴퓨터 구입안내</t>
    <phoneticPr fontId="1" type="noConversion"/>
  </si>
  <si>
    <t>구분</t>
    <phoneticPr fontId="1" type="noConversion"/>
  </si>
  <si>
    <t>단가</t>
    <phoneticPr fontId="1" type="noConversion"/>
  </si>
  <si>
    <t>수량</t>
    <phoneticPr fontId="1" type="noConversion"/>
  </si>
  <si>
    <t>합계</t>
    <phoneticPr fontId="1" type="noConversion"/>
  </si>
  <si>
    <t>상  품  명</t>
    <phoneticPr fontId="1" type="noConversion"/>
  </si>
  <si>
    <t>CPU</t>
    <phoneticPr fontId="1" type="noConversion"/>
  </si>
  <si>
    <t>M/B</t>
    <phoneticPr fontId="1" type="noConversion"/>
  </si>
  <si>
    <t>RAM</t>
    <phoneticPr fontId="1" type="noConversion"/>
  </si>
  <si>
    <t>VGA</t>
    <phoneticPr fontId="1" type="noConversion"/>
  </si>
  <si>
    <t>SSD</t>
    <phoneticPr fontId="1" type="noConversion"/>
  </si>
  <si>
    <t>HDD</t>
    <phoneticPr fontId="1" type="noConversion"/>
  </si>
  <si>
    <t>ODD</t>
    <phoneticPr fontId="1" type="noConversion"/>
  </si>
  <si>
    <t>CASE</t>
    <phoneticPr fontId="1" type="noConversion"/>
  </si>
  <si>
    <t>POWER</t>
    <phoneticPr fontId="1" type="noConversion"/>
  </si>
  <si>
    <t>CPU쿨러</t>
    <phoneticPr fontId="1" type="noConversion"/>
  </si>
  <si>
    <t>케이스쿨러</t>
    <phoneticPr fontId="1" type="noConversion"/>
  </si>
  <si>
    <t>공임비</t>
    <phoneticPr fontId="1" type="noConversion"/>
  </si>
  <si>
    <t>본체 구성 합계</t>
  </si>
  <si>
    <t>OS (운영체제)</t>
    <phoneticPr fontId="1" type="noConversion"/>
  </si>
  <si>
    <t>조립 및 셋팅비</t>
    <phoneticPr fontId="1" type="noConversion"/>
  </si>
  <si>
    <t>VAT별도</t>
    <phoneticPr fontId="1" type="noConversion"/>
  </si>
  <si>
    <t>키보드</t>
    <phoneticPr fontId="1" type="noConversion"/>
  </si>
  <si>
    <t>모니터</t>
    <phoneticPr fontId="1" type="noConversion"/>
  </si>
  <si>
    <t>헤드셋</t>
    <phoneticPr fontId="1" type="noConversion"/>
  </si>
  <si>
    <t>프린터</t>
    <phoneticPr fontId="1" type="noConversion"/>
  </si>
  <si>
    <t>기타 품목 합계</t>
    <phoneticPr fontId="1" type="noConversion"/>
  </si>
  <si>
    <t>총 합계</t>
    <phoneticPr fontId="1" type="noConversion"/>
  </si>
  <si>
    <t>부가세</t>
    <phoneticPr fontId="1" type="noConversion"/>
  </si>
  <si>
    <t>청구금액</t>
    <phoneticPr fontId="1" type="noConversion"/>
  </si>
  <si>
    <t>추가 품목</t>
    <phoneticPr fontId="1" type="noConversion"/>
  </si>
  <si>
    <t xml:space="preserve">
1. 본PC 구입 후 1년 이하는 무상으로 A/S를 시행하며 1년 이후에 발생하는 수리비는 부품별 유․무상 처리 되는점을 알려드립니다.
2. A/S는 고객께서 매장방문을 원칙으로 합니다.
3. 고객의 사용미숙으로 인한 바이러스 감염 및 S/W 문제나 천재지변, 물리적 손상에 의한 A/S는 당사가 규정한 A/S 기준에 의거하여 무상보증 기간에도 유상 청구됩니다.
4. HDD에 저장된 DATA는 보증되지 않습니다. 중요한  DATA는 항상 BACKUP해 놓으시기 바랍니다.
5. 고객께서 불법 S/W 복제를 요구 하시는 것은 저작권 보호법에 저촉됩니다. 
6. 구입자는 정품 S/W를 사용 할 것이며, 불법적 으로 복제된 S/W 가 포함되지 않음을 확인하며, 이후에라도 본인이 사용하는 시스템내에 모든 불법 복제 S/W 에 대한 어떠한 경우에라도 민/형사상 일체의 책임은 구입한 본인에게 있음을 확인함.         </t>
    <phoneticPr fontId="1" type="noConversion"/>
  </si>
  <si>
    <t>인텔정품쿨러</t>
    <phoneticPr fontId="1" type="noConversion"/>
  </si>
  <si>
    <t>3년무상서비스</t>
    <phoneticPr fontId="1" type="noConversion"/>
  </si>
  <si>
    <t>마우스 패드</t>
    <phoneticPr fontId="1" type="noConversion"/>
  </si>
  <si>
    <t>배송비</t>
    <phoneticPr fontId="1" type="noConversion"/>
  </si>
  <si>
    <t>무상서비스</t>
    <phoneticPr fontId="1" type="noConversion"/>
  </si>
  <si>
    <r>
      <rPr>
        <sz val="10"/>
        <color theme="1"/>
        <rFont val="HY강B"/>
        <family val="1"/>
        <charset val="129"/>
      </rPr>
      <t>▣ 기본무상 1년보증 (공임6만 추가시)
□ 기본무상 3년보증 (추가금3만원</t>
    </r>
    <r>
      <rPr>
        <sz val="11"/>
        <color theme="1"/>
        <rFont val="HY강B"/>
        <family val="1"/>
        <charset val="129"/>
      </rPr>
      <t>)</t>
    </r>
    <phoneticPr fontId="1" type="noConversion"/>
  </si>
  <si>
    <t>인텔 코어i7-8세대 8700 (커피레이크)(정품)</t>
    <phoneticPr fontId="1" type="noConversion"/>
  </si>
  <si>
    <t>삼성전자 DDR4 16G PC4-21300(정품)</t>
    <phoneticPr fontId="1" type="noConversion"/>
  </si>
  <si>
    <t>삼성전자 970 EVO Plus M.2 2280(500GB)</t>
    <phoneticPr fontId="1" type="noConversion"/>
  </si>
  <si>
    <t>Seagate 2TB BarraCuda ST2000DM008 (SATA3/7200/256M)</t>
    <phoneticPr fontId="1" type="noConversion"/>
  </si>
  <si>
    <t>3RSYS L530 강화유리</t>
    <phoneticPr fontId="1" type="noConversion"/>
  </si>
  <si>
    <t>마이크로닉스 Classic II 600W +12V Single Rail 85+</t>
    <phoneticPr fontId="1" type="noConversion"/>
  </si>
  <si>
    <t>/</t>
    <phoneticPr fontId="1" type="noConversion"/>
  </si>
  <si>
    <r>
      <t xml:space="preserve">회사명: </t>
    </r>
    <r>
      <rPr>
        <sz val="10"/>
        <color theme="1"/>
        <rFont val="HY강B"/>
        <family val="1"/>
        <charset val="129"/>
      </rPr>
      <t>㈜어댑트 (전용권 상무님)</t>
    </r>
    <phoneticPr fontId="1" type="noConversion"/>
  </si>
  <si>
    <t>전화번호: 010-9107-1451</t>
    <phoneticPr fontId="1" type="noConversion"/>
  </si>
  <si>
    <t>주소: 주소: 강남구 봉은사로 18길 85 아트리아빌딩 L층</t>
    <phoneticPr fontId="1" type="noConversion"/>
  </si>
  <si>
    <t>ASRock B365M PRO4 디앤디컴</t>
    <phoneticPr fontId="1" type="noConversion"/>
  </si>
  <si>
    <r>
      <t xml:space="preserve">▣□▣□▣□ </t>
    </r>
    <r>
      <rPr>
        <b/>
        <sz val="9"/>
        <color theme="1"/>
        <rFont val="맑은 고딕"/>
        <family val="3"/>
        <charset val="129"/>
        <scheme val="minor"/>
      </rPr>
      <t>참고사항</t>
    </r>
    <r>
      <rPr>
        <sz val="9"/>
        <color theme="1"/>
        <rFont val="맑은 고딕"/>
        <family val="3"/>
        <charset val="129"/>
        <scheme val="minor"/>
      </rPr>
      <t xml:space="preserve"> ▣□▣□▣□
SSD 970 EVO PLUS 500G 모델은 
일반적인 SSD대비 읽고 쓰는속도가 6배로 빨라서 작업시간 단축에 도움을 줍니다. SSD를 500GB로 하는 이유는 영상파일을 불러들일시 가상공간으로 차지하는 용량이 크기 때문이구요. 
L530 케이스는 가격이 조금 있는편인데요. 하드용량이 크고 속도가 빠른모델이라 1테라보다는 진동이 조금더 있는편이라 하드진동 90퍼정도 잡아주는 하노킬 베이가 2개정도 있는 모델로 선별하였습니다. 그래야 소음도 적고 하드 수명과도 관련있어서 중요합니다. </t>
    </r>
    <phoneticPr fontId="1" type="noConversion"/>
  </si>
  <si>
    <t>래안텍 EdgeArt Q2775P WQHD 베젤리스 
리얼 75 게이밍 무결점</t>
    <phoneticPr fontId="1" type="noConversion"/>
  </si>
  <si>
    <t>큐닉스 키보드마우스 SET (키스킨포함)</t>
    <phoneticPr fontId="1" type="noConversion"/>
  </si>
  <si>
    <t>로지텍 마우스패드 S/V</t>
    <phoneticPr fontId="1" type="noConversion"/>
  </si>
  <si>
    <t>다마스 퀵배송</t>
    <phoneticPr fontId="1" type="noConversion"/>
  </si>
  <si>
    <t>전면120mm 2개, 상단 120mm2개
후면120mm 1개</t>
    <phoneticPr fontId="1" type="noConversion"/>
  </si>
  <si>
    <t>이엠텍 지포스 GTX 1660 STORM X Dual OC D6 6GB</t>
    <phoneticPr fontId="1" type="noConversion"/>
  </si>
  <si>
    <t>견적일자: 2019년 07월 03일</t>
    <phoneticPr fontId="1" type="noConversion"/>
  </si>
  <si>
    <t>납품일자: 2019년 07월 04일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</si>
</sst>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10">
    <font>
      <sz val="11"/>
      <color theme="1"/>
      <name val="맑은 고딕"/>
      <family val="2"/>
      <charset val="129"/>
      <scheme val="minor"/>
    </font>
    <font>
      <sz val="8"/>
      <name val="맑은 고딕"/>
      <family val="2"/>
      <charset val="129"/>
      <scheme val="minor"/>
    </font>
    <font>
      <sz val="9"/>
      <color theme="1"/>
      <name val="맑은 고딕"/>
      <family val="3"/>
      <charset val="129"/>
      <scheme val="minor"/>
    </font>
    <font>
      <sz val="9"/>
      <color theme="1"/>
      <name val="맑은 고딕"/>
      <family val="2"/>
      <charset val="129"/>
      <scheme val="minor"/>
    </font>
    <font>
      <sz val="12"/>
      <color theme="1"/>
      <name val="맑은 고딕"/>
      <family val="3"/>
      <charset val="129"/>
      <scheme val="minor"/>
    </font>
    <font>
      <sz val="11"/>
      <color theme="1"/>
      <name val="HY강B"/>
      <family val="1"/>
      <charset val="129"/>
    </font>
    <font>
      <sz val="8"/>
      <color theme="1"/>
      <name val="맑은 고딕"/>
      <family val="3"/>
      <charset val="129"/>
      <scheme val="minor"/>
    </font>
    <font>
      <sz val="10"/>
      <color theme="1"/>
      <name val="맑은 고딕"/>
      <family val="3"/>
      <charset val="129"/>
      <scheme val="minor"/>
    </font>
    <font>
      <sz val="10"/>
      <color theme="1"/>
      <name val="HY강B"/>
      <family val="1"/>
      <charset val="129"/>
    </font>
    <font>
      <b/>
      <sz val="9"/>
      <color theme="1"/>
      <name val="맑은 고딕"/>
      <family val="3"/>
      <charset val="129"/>
      <scheme val="minor"/>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top/>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double">
        <color auto="1"/>
      </left>
      <right/>
      <top/>
      <bottom style="double">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pplyAlignment="1">
      <alignment horizontal="center" vertical="center"/>
    </xf>
    <xf numFmtId="0" fontId="0" fillId="0" borderId="4" xfId="0" applyBorder="1">
      <alignment vertical="center"/>
    </xf>
    <xf numFmtId="0" fontId="2" fillId="0" borderId="0" xfId="0" applyFont="1">
      <alignment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4" xfId="0" applyBorder="1">
      <alignment vertical="center"/>
    </xf>
    <xf numFmtId="0" fontId="2" fillId="0" borderId="13"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0" fontId="5" fillId="0" borderId="1" xfId="0" applyFont="1" applyBorder="1">
      <alignment vertical="center"/>
    </xf>
    <xf numFmtId="0" fontId="7"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177" fontId="2" fillId="2" borderId="35" xfId="0" applyNumberFormat="1" applyFont="1" applyFill="1" applyBorder="1" applyAlignment="1">
      <alignment vertical="center"/>
    </xf>
    <xf numFmtId="0" fontId="4" fillId="2" borderId="20" xfId="0" applyFont="1" applyFill="1" applyBorder="1">
      <alignment vertical="center"/>
    </xf>
    <xf numFmtId="0" fontId="2" fillId="2" borderId="22" xfId="0" applyFont="1" applyFill="1" applyBorder="1">
      <alignment vertical="center"/>
    </xf>
    <xf numFmtId="0" fontId="4" fillId="2" borderId="1" xfId="0" applyFont="1" applyFill="1" applyBorder="1">
      <alignment vertical="center"/>
    </xf>
    <xf numFmtId="0" fontId="2" fillId="2" borderId="23" xfId="0" applyFont="1" applyFill="1" applyBorder="1">
      <alignment vertical="center"/>
    </xf>
    <xf numFmtId="0" fontId="4" fillId="2" borderId="24" xfId="0" applyFont="1" applyFill="1" applyBorder="1">
      <alignment vertical="center"/>
    </xf>
    <xf numFmtId="0" fontId="2" fillId="2" borderId="26" xfId="0" applyFont="1" applyFill="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20" xfId="0" applyNumberFormat="1" applyFont="1" applyFill="1" applyBorder="1" applyAlignment="1">
      <alignment horizontal="center" vertical="center"/>
    </xf>
    <xf numFmtId="176" fontId="2" fillId="2" borderId="21" xfId="0" applyNumberFormat="1" applyFont="1" applyFill="1" applyBorder="1" applyAlignment="1">
      <alignment horizontal="center" vertical="center"/>
    </xf>
    <xf numFmtId="176" fontId="2" fillId="2" borderId="24" xfId="0" applyNumberFormat="1" applyFont="1" applyFill="1" applyBorder="1" applyAlignment="1">
      <alignment horizontal="center" vertical="center"/>
    </xf>
    <xf numFmtId="176" fontId="2" fillId="2" borderId="25" xfId="0" applyNumberFormat="1" applyFont="1" applyFill="1" applyBorder="1" applyAlignment="1">
      <alignment horizontal="center" vertical="center"/>
    </xf>
    <xf numFmtId="176" fontId="2" fillId="2" borderId="35" xfId="0" applyNumberFormat="1"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176" fontId="2" fillId="2" borderId="1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3" xfId="0" applyFont="1" applyBorder="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2" fillId="0" borderId="15"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4" fillId="2" borderId="32" xfId="0" applyFont="1" applyFill="1" applyBorder="1" applyAlignment="1">
      <alignment horizontal="center" vertical="center"/>
    </xf>
    <xf numFmtId="0" fontId="5" fillId="0" borderId="13" xfId="0" applyFont="1" applyBorder="1" applyAlignment="1">
      <alignment vertical="center" wrapText="1"/>
    </xf>
    <xf numFmtId="0" fontId="5" fillId="0" borderId="31" xfId="0" applyFont="1" applyBorder="1">
      <alignmen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cellXfs>
  <cellStyles count="1">
    <cellStyle name="표준"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228600</xdr:colOff>
      <xdr:row>0</xdr:row>
      <xdr:rowOff>95250</xdr:rowOff>
    </xdr:from>
    <xdr:to>
      <xdr:col>5</xdr:col>
      <xdr:colOff>314324</xdr:colOff>
      <xdr:row>3</xdr:row>
      <xdr:rowOff>257174</xdr:rowOff>
    </xdr:to>
    <xdr:pic>
      <xdr:nvPicPr>
        <xdr:cNvPr id="4" name="_x236814512" descr="EMB000039a01abc">
          <a:extLst>
            <a:ext uri="{FF2B5EF4-FFF2-40B4-BE49-F238E27FC236}">
              <a16:creationId xmlns:a16="http://schemas.microsoft.com/office/drawing/2014/main" id="{25E7A362-0CC7-438A-B5C5-393EEF974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0" y="95250"/>
          <a:ext cx="1924049" cy="1019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8ECF-54FD-478C-988F-4E1839DA470B}">
  <dimension ref="A1:G42"/>
  <sheetViews>
    <sheetView tabSelected="1" view="pageLayout" zoomScale="85" zoomScaleNormal="100" zoomScalePageLayoutView="85" workbookViewId="0">
      <selection activeCell="B13" sqref="B13"/>
    </sheetView>
  </sheetViews>
  <sheetFormatPr defaultRowHeight="16.5"/>
  <cols>
    <col min="1" max="1" width="26.5" bestFit="1" customWidth="1"/>
    <col min="2" max="2" width="29.875" customWidth="1"/>
    <col min="3" max="3" width="11.125" bestFit="1" customWidth="1"/>
    <col min="4" max="4" width="8.625" customWidth="1"/>
    <col min="5" max="5" width="4.25" customWidth="1"/>
    <col min="6" max="6" width="10.75" customWidth="1"/>
    <col min="7" max="8" width="4.875" customWidth="1"/>
  </cols>
  <sheetData>
    <row r="1" spans="1:7" ht="22.5" customHeight="1">
      <c r="A1" s="11" t="s">
        <v>45</v>
      </c>
      <c r="B1" s="58" t="s">
        <v>37</v>
      </c>
      <c r="C1" s="24"/>
      <c r="D1" s="25"/>
      <c r="E1" s="25"/>
      <c r="F1" s="26"/>
    </row>
    <row r="2" spans="1:7" ht="22.5" customHeight="1">
      <c r="A2" s="11" t="s">
        <v>46</v>
      </c>
      <c r="B2" s="59"/>
      <c r="C2" s="27"/>
      <c r="D2" s="28"/>
      <c r="E2" s="28"/>
      <c r="F2" s="29"/>
    </row>
    <row r="3" spans="1:7" ht="22.5" customHeight="1">
      <c r="A3" s="11" t="s">
        <v>56</v>
      </c>
      <c r="B3" s="11" t="s">
        <v>57</v>
      </c>
      <c r="C3" s="27"/>
      <c r="D3" s="28"/>
      <c r="E3" s="28"/>
      <c r="F3" s="29"/>
    </row>
    <row r="4" spans="1:7" ht="22.5" customHeight="1">
      <c r="A4" s="47" t="s">
        <v>47</v>
      </c>
      <c r="B4" s="48"/>
      <c r="C4" s="30"/>
      <c r="D4" s="31"/>
      <c r="E4" s="31"/>
      <c r="F4" s="32"/>
    </row>
    <row r="5" spans="1:7">
      <c r="A5" s="2"/>
      <c r="B5" s="7"/>
    </row>
    <row r="6" spans="1:7">
      <c r="A6" s="1" t="s">
        <v>0</v>
      </c>
      <c r="B6" s="1" t="s">
        <v>5</v>
      </c>
      <c r="C6" s="1" t="s">
        <v>1</v>
      </c>
      <c r="D6" s="1" t="s">
        <v>2</v>
      </c>
      <c r="E6" s="1" t="s">
        <v>3</v>
      </c>
      <c r="F6" s="1" t="s">
        <v>4</v>
      </c>
    </row>
    <row r="7" spans="1:7" ht="24" customHeight="1">
      <c r="A7" s="49" t="s">
        <v>31</v>
      </c>
      <c r="B7" s="4" t="s">
        <v>38</v>
      </c>
      <c r="C7" s="5" t="s">
        <v>6</v>
      </c>
      <c r="D7" s="13">
        <v>385000</v>
      </c>
      <c r="E7" s="5">
        <v>1</v>
      </c>
      <c r="F7" s="13">
        <f>D7*E7</f>
        <v>385000</v>
      </c>
      <c r="G7" s="3"/>
    </row>
    <row r="8" spans="1:7" ht="24" customHeight="1">
      <c r="A8" s="50"/>
      <c r="B8" s="5" t="s">
        <v>48</v>
      </c>
      <c r="C8" s="5" t="s">
        <v>7</v>
      </c>
      <c r="D8" s="13">
        <v>106000</v>
      </c>
      <c r="E8" s="5">
        <v>1</v>
      </c>
      <c r="F8" s="13">
        <f t="shared" ref="F8:F20" si="0">D8*E8</f>
        <v>106000</v>
      </c>
      <c r="G8" s="3"/>
    </row>
    <row r="9" spans="1:7">
      <c r="A9" s="50"/>
      <c r="B9" s="6" t="s">
        <v>39</v>
      </c>
      <c r="C9" s="5" t="s">
        <v>8</v>
      </c>
      <c r="D9" s="13">
        <v>70000</v>
      </c>
      <c r="E9" s="5">
        <v>2</v>
      </c>
      <c r="F9" s="13">
        <f t="shared" si="0"/>
        <v>140000</v>
      </c>
      <c r="G9" s="3"/>
    </row>
    <row r="10" spans="1:7" ht="24">
      <c r="A10" s="50"/>
      <c r="B10" s="6" t="s">
        <v>55</v>
      </c>
      <c r="C10" s="5" t="s">
        <v>9</v>
      </c>
      <c r="D10" s="13">
        <v>289000</v>
      </c>
      <c r="E10" s="5">
        <v>1</v>
      </c>
      <c r="F10" s="13">
        <f t="shared" si="0"/>
        <v>289000</v>
      </c>
      <c r="G10" s="3"/>
    </row>
    <row r="11" spans="1:7" ht="24" customHeight="1">
      <c r="A11" s="50"/>
      <c r="B11" s="5" t="s">
        <v>40</v>
      </c>
      <c r="C11" s="5" t="s">
        <v>10</v>
      </c>
      <c r="D11" s="13">
        <v>149000</v>
      </c>
      <c r="E11" s="5">
        <v>1</v>
      </c>
      <c r="F11" s="13">
        <f t="shared" si="0"/>
        <v>149000</v>
      </c>
      <c r="G11" s="3"/>
    </row>
    <row r="12" spans="1:7" ht="24">
      <c r="A12" s="50"/>
      <c r="B12" s="6" t="s">
        <v>41</v>
      </c>
      <c r="C12" s="5" t="s">
        <v>11</v>
      </c>
      <c r="D12" s="13">
        <v>69000</v>
      </c>
      <c r="E12" s="5">
        <v>1</v>
      </c>
      <c r="F12" s="13">
        <f t="shared" si="0"/>
        <v>69000</v>
      </c>
      <c r="G12" s="3"/>
    </row>
    <row r="13" spans="1:7" ht="24" customHeight="1">
      <c r="A13" s="50"/>
      <c r="B13" s="5" t="s">
        <v>44</v>
      </c>
      <c r="C13" s="5" t="s">
        <v>12</v>
      </c>
      <c r="D13" s="13"/>
      <c r="E13" s="5"/>
      <c r="F13" s="13">
        <f t="shared" si="0"/>
        <v>0</v>
      </c>
      <c r="G13" s="3"/>
    </row>
    <row r="14" spans="1:7" ht="24" customHeight="1">
      <c r="A14" s="50"/>
      <c r="B14" s="5" t="s">
        <v>42</v>
      </c>
      <c r="C14" s="5" t="s">
        <v>13</v>
      </c>
      <c r="D14" s="13">
        <v>65000</v>
      </c>
      <c r="E14" s="5">
        <v>1</v>
      </c>
      <c r="F14" s="13">
        <f t="shared" si="0"/>
        <v>65000</v>
      </c>
      <c r="G14" s="3"/>
    </row>
    <row r="15" spans="1:7" ht="24">
      <c r="A15" s="50"/>
      <c r="B15" s="6" t="s">
        <v>43</v>
      </c>
      <c r="C15" s="5" t="s">
        <v>14</v>
      </c>
      <c r="D15" s="13">
        <v>54000</v>
      </c>
      <c r="E15" s="5">
        <v>1</v>
      </c>
      <c r="F15" s="13">
        <f t="shared" si="0"/>
        <v>54000</v>
      </c>
      <c r="G15" s="3"/>
    </row>
    <row r="16" spans="1:7" ht="24" customHeight="1">
      <c r="A16" s="50"/>
      <c r="B16" s="5" t="s">
        <v>32</v>
      </c>
      <c r="C16" s="5" t="s">
        <v>15</v>
      </c>
      <c r="D16" s="13"/>
      <c r="E16" s="5"/>
      <c r="F16" s="13">
        <f t="shared" si="0"/>
        <v>0</v>
      </c>
      <c r="G16" s="3"/>
    </row>
    <row r="17" spans="1:7" ht="24" customHeight="1">
      <c r="A17" s="50"/>
      <c r="B17" s="6" t="s">
        <v>54</v>
      </c>
      <c r="C17" s="5" t="s">
        <v>16</v>
      </c>
      <c r="D17" s="13"/>
      <c r="E17" s="5"/>
      <c r="F17" s="13">
        <f t="shared" si="0"/>
        <v>0</v>
      </c>
      <c r="G17" s="3"/>
    </row>
    <row r="18" spans="1:7" ht="24" customHeight="1">
      <c r="A18" s="50"/>
      <c r="B18" s="5"/>
      <c r="C18" s="5" t="s">
        <v>19</v>
      </c>
      <c r="D18" s="13"/>
      <c r="E18" s="5"/>
      <c r="F18" s="13">
        <f t="shared" si="0"/>
        <v>0</v>
      </c>
      <c r="G18" s="3"/>
    </row>
    <row r="19" spans="1:7">
      <c r="A19" s="50"/>
      <c r="B19" s="8" t="s">
        <v>20</v>
      </c>
      <c r="C19" s="8" t="s">
        <v>17</v>
      </c>
      <c r="D19" s="14">
        <v>60000</v>
      </c>
      <c r="E19" s="8">
        <v>1</v>
      </c>
      <c r="F19" s="14">
        <f t="shared" si="0"/>
        <v>60000</v>
      </c>
      <c r="G19" s="3"/>
    </row>
    <row r="20" spans="1:7" ht="17.25" thickBot="1">
      <c r="A20" s="51"/>
      <c r="B20" s="8"/>
      <c r="C20" s="8" t="s">
        <v>36</v>
      </c>
      <c r="D20" s="14"/>
      <c r="E20" s="8"/>
      <c r="F20" s="14">
        <f t="shared" si="0"/>
        <v>0</v>
      </c>
      <c r="G20" s="3"/>
    </row>
    <row r="21" spans="1:7" ht="12.75" customHeight="1" thickBot="1">
      <c r="A21" s="51"/>
      <c r="B21" s="57" t="s">
        <v>18</v>
      </c>
      <c r="C21" s="41">
        <f>SUM(F7:F20)</f>
        <v>1317000</v>
      </c>
      <c r="D21" s="41"/>
      <c r="E21" s="17">
        <v>1</v>
      </c>
      <c r="F21" s="42" t="s">
        <v>21</v>
      </c>
      <c r="G21" s="3"/>
    </row>
    <row r="22" spans="1:7" ht="12.75" customHeight="1" thickBot="1">
      <c r="A22" s="51"/>
      <c r="B22" s="43"/>
      <c r="C22" s="41">
        <f>C21*E21</f>
        <v>1317000</v>
      </c>
      <c r="D22" s="41"/>
      <c r="E22" s="41"/>
      <c r="F22" s="43"/>
      <c r="G22" s="3"/>
    </row>
    <row r="23" spans="1:7" ht="12.75" customHeight="1" thickBot="1">
      <c r="A23" s="52"/>
      <c r="B23" s="44"/>
      <c r="C23" s="41"/>
      <c r="D23" s="41"/>
      <c r="E23" s="41"/>
      <c r="F23" s="44"/>
      <c r="G23" s="3"/>
    </row>
    <row r="24" spans="1:7" ht="17.25" thickBot="1">
      <c r="B24" s="3"/>
      <c r="C24" s="3"/>
      <c r="D24" s="3"/>
      <c r="E24" s="3"/>
      <c r="F24" s="3"/>
      <c r="G24" s="3"/>
    </row>
    <row r="25" spans="1:7" ht="18" thickTop="1">
      <c r="A25" s="53" t="s">
        <v>49</v>
      </c>
      <c r="B25" s="9" t="s">
        <v>30</v>
      </c>
      <c r="C25" s="10" t="s">
        <v>1</v>
      </c>
      <c r="D25" s="10" t="s">
        <v>2</v>
      </c>
      <c r="E25" s="10" t="s">
        <v>3</v>
      </c>
      <c r="F25" s="10"/>
      <c r="G25" s="3"/>
    </row>
    <row r="26" spans="1:7" ht="24">
      <c r="A26" s="54"/>
      <c r="B26" s="16" t="s">
        <v>50</v>
      </c>
      <c r="C26" s="12" t="s">
        <v>23</v>
      </c>
      <c r="D26" s="13">
        <v>175000</v>
      </c>
      <c r="E26" s="5">
        <v>2</v>
      </c>
      <c r="F26" s="13">
        <f>D26*E26</f>
        <v>350000</v>
      </c>
      <c r="G26" s="3"/>
    </row>
    <row r="27" spans="1:7">
      <c r="A27" s="54"/>
      <c r="B27" s="15" t="s">
        <v>51</v>
      </c>
      <c r="C27" s="12" t="s">
        <v>22</v>
      </c>
      <c r="D27" s="13">
        <v>0</v>
      </c>
      <c r="E27" s="5">
        <v>1</v>
      </c>
      <c r="F27" s="13">
        <f t="shared" ref="F27:F32" si="1">D27*E27</f>
        <v>0</v>
      </c>
      <c r="G27" s="3"/>
    </row>
    <row r="28" spans="1:7">
      <c r="A28" s="54"/>
      <c r="B28" s="15" t="s">
        <v>52</v>
      </c>
      <c r="C28" s="12" t="s">
        <v>34</v>
      </c>
      <c r="D28" s="13">
        <v>0</v>
      </c>
      <c r="E28" s="5">
        <v>1</v>
      </c>
      <c r="F28" s="13">
        <f t="shared" si="1"/>
        <v>0</v>
      </c>
      <c r="G28" s="3"/>
    </row>
    <row r="29" spans="1:7">
      <c r="A29" s="54"/>
      <c r="B29" s="15" t="s">
        <v>53</v>
      </c>
      <c r="C29" s="12" t="s">
        <v>35</v>
      </c>
      <c r="D29" s="13">
        <v>20000</v>
      </c>
      <c r="E29" s="5">
        <v>1</v>
      </c>
      <c r="F29" s="13">
        <f t="shared" si="1"/>
        <v>20000</v>
      </c>
      <c r="G29" s="3"/>
    </row>
    <row r="30" spans="1:7">
      <c r="A30" s="54"/>
      <c r="B30" s="15" t="s">
        <v>44</v>
      </c>
      <c r="C30" s="12" t="s">
        <v>24</v>
      </c>
      <c r="D30" s="13"/>
      <c r="E30" s="5"/>
      <c r="F30" s="13">
        <f t="shared" si="1"/>
        <v>0</v>
      </c>
      <c r="G30" s="3"/>
    </row>
    <row r="31" spans="1:7">
      <c r="A31" s="54"/>
      <c r="B31" s="15" t="s">
        <v>44</v>
      </c>
      <c r="C31" s="12" t="s">
        <v>25</v>
      </c>
      <c r="D31" s="13"/>
      <c r="E31" s="5"/>
      <c r="F31" s="13">
        <f t="shared" si="1"/>
        <v>0</v>
      </c>
      <c r="G31" s="3"/>
    </row>
    <row r="32" spans="1:7">
      <c r="A32" s="54"/>
      <c r="B32" s="15" t="s">
        <v>44</v>
      </c>
      <c r="C32" s="12" t="s">
        <v>33</v>
      </c>
      <c r="D32" s="13"/>
      <c r="E32" s="5"/>
      <c r="F32" s="13">
        <f t="shared" si="1"/>
        <v>0</v>
      </c>
      <c r="G32" s="3"/>
    </row>
    <row r="33" spans="1:7" ht="13.5" customHeight="1">
      <c r="A33" s="54"/>
      <c r="B33" s="63" t="s">
        <v>26</v>
      </c>
      <c r="C33" s="35">
        <f>SUM(F26:F32)</f>
        <v>370000</v>
      </c>
      <c r="D33" s="35"/>
      <c r="E33" s="36"/>
      <c r="F33" s="33" t="s">
        <v>21</v>
      </c>
      <c r="G33" s="3"/>
    </row>
    <row r="34" spans="1:7" ht="14.25" customHeight="1" thickBot="1">
      <c r="A34" s="54"/>
      <c r="B34" s="64"/>
      <c r="C34" s="45"/>
      <c r="D34" s="45"/>
      <c r="E34" s="46"/>
      <c r="F34" s="34"/>
      <c r="G34" s="3"/>
    </row>
    <row r="35" spans="1:7" ht="17.25">
      <c r="A35" s="55"/>
      <c r="B35" s="60" t="s">
        <v>27</v>
      </c>
      <c r="C35" s="18" t="s">
        <v>27</v>
      </c>
      <c r="D35" s="37">
        <f>SUM(C22,C33)</f>
        <v>1687000</v>
      </c>
      <c r="E35" s="38"/>
      <c r="F35" s="19" t="s">
        <v>21</v>
      </c>
      <c r="G35" s="3"/>
    </row>
    <row r="36" spans="1:7" ht="17.25">
      <c r="A36" s="55"/>
      <c r="B36" s="61"/>
      <c r="C36" s="20" t="s">
        <v>28</v>
      </c>
      <c r="D36" s="35">
        <f>D35*1.1-D35</f>
        <v>168700.00000000023</v>
      </c>
      <c r="E36" s="36"/>
      <c r="F36" s="21"/>
      <c r="G36" s="3"/>
    </row>
    <row r="37" spans="1:7" ht="18" thickBot="1">
      <c r="A37" s="56"/>
      <c r="B37" s="62"/>
      <c r="C37" s="22" t="s">
        <v>29</v>
      </c>
      <c r="D37" s="39">
        <f>SUM(D35:E36)</f>
        <v>1855700.0000000002</v>
      </c>
      <c r="E37" s="40"/>
      <c r="F37" s="23"/>
      <c r="G37" s="3"/>
    </row>
    <row r="38" spans="1:7" ht="17.25" thickTop="1">
      <c r="B38" s="3"/>
      <c r="C38" s="3"/>
      <c r="D38" s="3"/>
      <c r="E38" s="3"/>
      <c r="F38" s="3"/>
      <c r="G38" s="3"/>
    </row>
    <row r="39" spans="1:7">
      <c r="B39" s="3"/>
      <c r="C39" s="3"/>
      <c r="D39" s="3"/>
      <c r="E39" s="3"/>
      <c r="F39" s="3"/>
      <c r="G39" s="3"/>
    </row>
    <row r="40" spans="1:7">
      <c r="B40" s="3"/>
      <c r="C40" s="3"/>
      <c r="D40" s="3"/>
      <c r="E40" s="3"/>
      <c r="F40" s="3"/>
      <c r="G40" s="3"/>
    </row>
    <row r="41" spans="1:7">
      <c r="B41" s="3"/>
      <c r="C41" s="3"/>
      <c r="D41" s="3"/>
      <c r="E41" s="3"/>
      <c r="F41" s="3"/>
      <c r="G41" s="3"/>
    </row>
    <row r="42" spans="1:7">
      <c r="B42" s="3"/>
      <c r="C42" s="3"/>
      <c r="D42" s="3"/>
      <c r="E42" s="3"/>
      <c r="F42" s="3"/>
      <c r="G42" s="3"/>
    </row>
  </sheetData>
  <mergeCells count="16">
    <mergeCell ref="A4:B4"/>
    <mergeCell ref="A7:A23"/>
    <mergeCell ref="A25:A37"/>
    <mergeCell ref="B21:B23"/>
    <mergeCell ref="B1:B2"/>
    <mergeCell ref="B35:B37"/>
    <mergeCell ref="B33:B34"/>
    <mergeCell ref="C1:F4"/>
    <mergeCell ref="F33:F34"/>
    <mergeCell ref="D36:E36"/>
    <mergeCell ref="D35:E35"/>
    <mergeCell ref="D37:E37"/>
    <mergeCell ref="C21:D21"/>
    <mergeCell ref="C22:E23"/>
    <mergeCell ref="F21:F23"/>
    <mergeCell ref="C33:E34"/>
  </mergeCells>
  <phoneticPr fontId="1" type="noConversion"/>
  <pageMargins left="0.25" right="0.25" top="0.75" bottom="0.75" header="0.3" footer="0.3"/>
  <pageSetup paperSize="9" orientation="portrait" horizontalDpi="0" verticalDpi="0" r:id="rId1"/>
  <headerFooter>
    <oddHeader>&amp;C&amp;22견       적       서</oddHeader>
    <oddFooter>&amp;L      신한은행 (예금주 최진만)
            110-482-539938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최진만</cp:lastModifiedBy>
  <cp:lastPrinted>2019-07-03T02:20:38Z</cp:lastPrinted>
  <dcterms:created xsi:type="dcterms:W3CDTF">2019-03-28T03:58:09Z</dcterms:created>
  <dcterms:modified xsi:type="dcterms:W3CDTF">2019-07-03T02:28:56Z</dcterms:modified>
</cp:coreProperties>
</file>