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0" documentId="13_ncr:1_{96271F78-02F3-4916-B9EA-A3AF9069EF9A}" xr6:coauthVersionLast="45" xr6:coauthVersionMax="46" xr10:uidLastSave="{00000000-0000-0000-0000-000000000000}"/>
  <bookViews>
    <workbookView xWindow="-60" yWindow="52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<sst xmlns="http://schemas.openxmlformats.org/spreadsheetml/2006/main" count="91" uniqueCount="82">
  <si>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</si>
  <si>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</si>
  <si>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</si>
  <si>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</si>
  <si>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</si>
  <si>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</si>
  <si>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</si>
  <si>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</si>
  <si>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</si>
  <si>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</si>
  <si>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</si>
  <si>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</si>
  <si>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</si>
  <si>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</si>
  <si>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</si>
  <si>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</si>
  <si>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</si>
  <si>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</si>
  <si>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</si>
  <si>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</si>
  <si>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</si>
  <si>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</si>
  <si>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</si>
  <si>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</si>
  <si>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</si>
  <si>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</si>
  <si>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</si>
  <si>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</si>
  <si>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</si>
  <si>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</si>
  <si>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</si>
  <si>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</si>
  <si>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</si>
  <si>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</si>
  <si>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</si>
  <si>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</si>
  <si>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</si>
  <si>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</si>
  <si>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</si>
  <si>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</si>
  <si>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</si>
  <si>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</si>
  <si>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</si>
  <si>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</si>
  <si>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</si>
  <si>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</si>
  <si>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</si>
  <si>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</si>
  <si>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</si>
  <si>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</si>
  <si>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</si>
  <si>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</si>
  <si>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</si>
  <si>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</si>
  <si>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</si>
  <si>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</si>
  <si>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</si>
  <si>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</si>
  <si>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</si>
  <si>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</si>
  <si>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키보드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</si>
  <si>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</si>
  <si>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</si>
  <si>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</si>
  <si>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</si>
  <si>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 (코멧레이크S) (정품)</t>
    <phoneticPr fontId="1" type="noConversion"/>
  </si>
  <si>
    <t>COLORFUL H410M-K PRO V20 STCOM</t>
    <phoneticPr fontId="1" type="noConversion"/>
  </si>
  <si>
    <t>COOLMAX 가성비 NO.2</t>
    <phoneticPr fontId="1" type="noConversion"/>
  </si>
  <si>
    <t>잘만 EcoMax 500W</t>
    <phoneticPr fontId="1" type="noConversion"/>
  </si>
  <si>
    <t>인텔정품쿨러</t>
    <phoneticPr fontId="1" type="noConversion"/>
  </si>
  <si>
    <t>인텔 UHD630 내장그래픽</t>
    <phoneticPr fontId="1" type="noConversion"/>
  </si>
  <si>
    <t>삼성전자 DDR4-2666 (16GB)</t>
    <phoneticPr fontId="1" type="noConversion"/>
  </si>
  <si>
    <t>마이크론 Crucial BX500 (240GB)</t>
    <phoneticPr fontId="1" type="noConversion"/>
  </si>
  <si>
    <t>Western Digital WD BLUE 7200/64M (WD10EZEX, 1TB) 2년</t>
    <phoneticPr fontId="1" type="noConversion"/>
  </si>
  <si>
    <t>가락본동어린이집</t>
    <phoneticPr fontId="1" type="noConversion"/>
  </si>
  <si>
    <t>스텔라 미니케이스</t>
    <phoneticPr fontId="1" type="noConversion"/>
  </si>
  <si>
    <t>로지텍 MK270r (정품)마우스셋트</t>
    <phoneticPr fontId="1" type="noConversion"/>
  </si>
  <si>
    <t>마우스패드 서비스</t>
    <phoneticPr fontId="1" type="noConversion"/>
  </si>
  <si>
    <t>마우스패드</t>
    <phoneticPr fontId="1" type="noConversion"/>
  </si>
  <si>
    <t>자동차퀵 배송비 반반부담</t>
    <phoneticPr fontId="1" type="noConversion"/>
  </si>
  <si>
    <t>배송비</t>
    <phoneticPr fontId="1" type="noConversion"/>
  </si>
  <si>
    <t xml:space="preserve">1월납품견적서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</si>
</sst>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43</v>
      </c>
      <c r="B2" s="22">
        <v>1062861859</v>
      </c>
      <c r="C2" s="111"/>
      <c r="D2" s="112"/>
      <c r="E2" s="47"/>
      <c r="F2" s="48"/>
      <c r="G2" s="48"/>
      <c r="H2" s="49"/>
    </row>
    <row r="3" spans="1:9" ht="22.5" customHeight="1">
      <c r="A3" s="15" t="s">
        <v>44</v>
      </c>
      <c r="B3" s="17">
        <f ca="1">TODAY()</f>
        <v>44214</v>
      </c>
      <c r="C3" s="16" t="s">
        <v>45</v>
      </c>
      <c r="D3" s="21"/>
      <c r="E3" s="47"/>
      <c r="F3" s="48"/>
      <c r="G3" s="48"/>
      <c r="H3" s="49"/>
    </row>
    <row r="4" spans="1:9" ht="22.5" customHeight="1">
      <c r="A4" s="14" t="s">
        <v>42</v>
      </c>
      <c r="B4" s="113" t="s">
        <v>81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65</v>
      </c>
      <c r="D6" s="59"/>
      <c r="E6" s="3" t="s">
        <v>6</v>
      </c>
      <c r="F6" s="6">
        <v>150000</v>
      </c>
      <c r="G6" s="3">
        <v>3</v>
      </c>
      <c r="H6" s="6">
        <f>F6*G6</f>
        <v>450000</v>
      </c>
      <c r="I6" s="2"/>
    </row>
    <row r="7" spans="1:9" ht="24" customHeight="1">
      <c r="A7" s="101"/>
      <c r="B7" s="102"/>
      <c r="C7" s="58" t="s">
        <v>69</v>
      </c>
      <c r="D7" s="59"/>
      <c r="E7" s="26" t="s">
        <v>15</v>
      </c>
      <c r="F7" s="6">
        <v>0</v>
      </c>
      <c r="G7" s="3">
        <v>3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66</v>
      </c>
      <c r="D8" s="61"/>
      <c r="E8" s="3" t="s">
        <v>7</v>
      </c>
      <c r="F8" s="6">
        <v>80000</v>
      </c>
      <c r="G8" s="3">
        <v>3</v>
      </c>
      <c r="H8" s="6">
        <f t="shared" si="0"/>
        <v>240000</v>
      </c>
      <c r="I8" s="2"/>
    </row>
    <row r="9" spans="1:9" ht="37.5" customHeight="1">
      <c r="A9" s="101"/>
      <c r="B9" s="102"/>
      <c r="C9" s="58" t="s">
        <v>71</v>
      </c>
      <c r="D9" s="59"/>
      <c r="E9" s="3" t="s">
        <v>8</v>
      </c>
      <c r="F9" s="6">
        <v>85000</v>
      </c>
      <c r="G9" s="3">
        <v>3</v>
      </c>
      <c r="H9" s="6">
        <f t="shared" si="0"/>
        <v>255000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0</v>
      </c>
      <c r="G10" s="3">
        <v>3</v>
      </c>
      <c r="H10" s="6">
        <f t="shared" si="0"/>
        <v>0</v>
      </c>
      <c r="I10" s="2"/>
    </row>
    <row r="11" spans="1:9" ht="34.5" customHeight="1">
      <c r="A11" s="101"/>
      <c r="B11" s="102"/>
      <c r="C11" s="122" t="s">
        <v>72</v>
      </c>
      <c r="D11" s="123"/>
      <c r="E11" s="3" t="s">
        <v>10</v>
      </c>
      <c r="F11" s="6">
        <v>38000</v>
      </c>
      <c r="G11" s="3">
        <v>3</v>
      </c>
      <c r="H11" s="6">
        <f t="shared" si="0"/>
        <v>114000</v>
      </c>
      <c r="I11" s="2"/>
    </row>
    <row r="12" spans="1:9" ht="24" customHeight="1">
      <c r="A12" s="101"/>
      <c r="B12" s="102"/>
      <c r="C12" s="58" t="s">
        <v>73</v>
      </c>
      <c r="D12" s="59"/>
      <c r="E12" s="3" t="s">
        <v>11</v>
      </c>
      <c r="F12" s="6">
        <v>58000</v>
      </c>
      <c r="G12" s="3">
        <v>3</v>
      </c>
      <c r="H12" s="6">
        <f t="shared" si="0"/>
        <v>174000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67</v>
      </c>
      <c r="D14" s="95"/>
      <c r="E14" s="3" t="s">
        <v>13</v>
      </c>
      <c r="F14" s="6">
        <v>16000</v>
      </c>
      <c r="G14" s="3">
        <v>2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14</v>
      </c>
      <c r="F15" s="6">
        <v>33000</v>
      </c>
      <c r="G15" s="3">
        <v>3</v>
      </c>
      <c r="H15" s="6">
        <f t="shared" si="0"/>
        <v>99000</v>
      </c>
      <c r="I15" s="2"/>
    </row>
    <row r="16" spans="1:9" ht="24" customHeight="1">
      <c r="A16" s="101"/>
      <c r="B16" s="102"/>
      <c r="C16" s="118" t="s">
        <v>75</v>
      </c>
      <c r="D16" s="119"/>
      <c r="E16" s="3" t="s">
        <v>13</v>
      </c>
      <c r="F16" s="6">
        <v>16000</v>
      </c>
      <c r="G16" s="3">
        <v>1</v>
      </c>
      <c r="H16" s="6">
        <f t="shared" si="0"/>
        <v>16000</v>
      </c>
      <c r="I16" s="2"/>
    </row>
    <row r="17" spans="1:9">
      <c r="A17" s="101"/>
      <c r="B17" s="102"/>
      <c r="C17" s="20"/>
      <c r="D17" s="19" t="s">
        <v>46</v>
      </c>
      <c r="E17" s="4" t="s">
        <v>16</v>
      </c>
      <c r="F17" s="7">
        <v>60000</v>
      </c>
      <c r="G17" s="4">
        <v>3</v>
      </c>
      <c r="H17" s="6">
        <f t="shared" si="0"/>
        <v>180000</v>
      </c>
      <c r="I17" s="2"/>
    </row>
    <row r="18" spans="1:9">
      <c r="A18" s="101"/>
      <c r="B18" s="102"/>
      <c r="C18" s="120" t="s">
        <v>54</v>
      </c>
      <c r="D18" s="121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17</v>
      </c>
      <c r="D20" s="115"/>
      <c r="E20" s="69">
        <f>SUM(H6:H19)</f>
        <v>1560000</v>
      </c>
      <c r="F20" s="69"/>
      <c r="G20" s="29">
        <v>1</v>
      </c>
      <c r="H20" s="55" t="s">
        <v>19</v>
      </c>
      <c r="I20" s="2"/>
    </row>
    <row r="21" spans="1:9" ht="12.75" customHeight="1">
      <c r="A21" s="105"/>
      <c r="B21" s="106"/>
      <c r="C21" s="115"/>
      <c r="D21" s="115"/>
      <c r="E21" s="69">
        <f>E20*G20</f>
        <v>1560000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22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76</v>
      </c>
      <c r="D24" s="95"/>
      <c r="E24" s="5" t="s">
        <v>60</v>
      </c>
      <c r="F24" s="6">
        <v>38000</v>
      </c>
      <c r="G24" s="3">
        <v>3</v>
      </c>
      <c r="H24" s="6">
        <f>F24*G24</f>
        <v>114000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78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79</v>
      </c>
      <c r="D26" s="95"/>
      <c r="E26" s="5" t="s">
        <v>80</v>
      </c>
      <c r="F26" s="6">
        <v>10000</v>
      </c>
      <c r="G26" s="3">
        <v>1</v>
      </c>
      <c r="H26" s="6">
        <f t="shared" si="1"/>
        <v>10000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31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124000</v>
      </c>
      <c r="F33" s="71"/>
      <c r="G33" s="71"/>
      <c r="H33" s="53" t="s">
        <v>19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34</v>
      </c>
      <c r="B35" s="77"/>
      <c r="C35" s="86"/>
      <c r="D35" s="87"/>
      <c r="E35" s="8" t="s">
        <v>4</v>
      </c>
      <c r="F35" s="64">
        <f>SUM(E21,E33)</f>
        <v>1684000</v>
      </c>
      <c r="G35" s="64"/>
      <c r="H35" s="9" t="s">
        <v>19</v>
      </c>
      <c r="I35" s="2"/>
    </row>
    <row r="36" spans="1:9" ht="16.5" customHeight="1">
      <c r="A36" s="76" t="s">
        <v>33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20</v>
      </c>
      <c r="F36" s="62">
        <f>F35*1.1-F35</f>
        <v>168400.00000000023</v>
      </c>
      <c r="G36" s="63"/>
      <c r="H36" s="10"/>
      <c r="I36" s="2"/>
    </row>
    <row r="37" spans="1:9" ht="17.25" customHeight="1">
      <c r="A37" s="76" t="s">
        <v>29</v>
      </c>
      <c r="B37" s="77"/>
      <c r="C37" s="38"/>
      <c r="D37" s="39"/>
      <c r="E37" s="8" t="s">
        <v>28</v>
      </c>
      <c r="F37" s="74" t="s">
        <v>64</v>
      </c>
      <c r="G37" s="75"/>
      <c r="H37" s="32"/>
      <c r="I37" s="2"/>
    </row>
    <row r="38" spans="1:9" ht="19.5" customHeight="1">
      <c r="A38" s="34" t="s">
        <v>30</v>
      </c>
      <c r="B38" s="35"/>
      <c r="C38" s="40">
        <f>SUM(C35:C36)-C37</f>
        <v>0</v>
      </c>
      <c r="D38" s="41"/>
      <c r="E38" s="25" t="s">
        <v>29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21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1852400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27" t="s">
        <v>56</v>
      </c>
      <c r="F1" s="27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1684000</v>
      </c>
    </row>
    <row r="5" spans="1:6">
      <c r="A5" t="s">
        <v>41</v>
      </c>
      <c r="B5">
        <f>B4*1.13</f>
        <v>1902919.9999999998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2021-01-15T01:39:59Z</cp:lastPrinted>
  <dcterms:created xsi:type="dcterms:W3CDTF">2019-03-28T03:58:09Z</dcterms:created>
  <dcterms:modified xsi:type="dcterms:W3CDTF">2021-01-18T07:10:31Z</dcterms:modified>
</cp:coreProperties>
</file>