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DEA3E1A-F987-4159-8BF7-0EF5B449F211}" xr6:coauthVersionLast="45" xr6:coauthVersionMax="45" xr10:uidLastSave="{00000000-0000-0000-0000-000000000000}"/>
  <bookViews>
    <workbookView xWindow="1152" yWindow="1152" windowWidth="7536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<sst xmlns="http://schemas.openxmlformats.org/spreadsheetml/2006/main" count="95" uniqueCount="86">
  <si>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</si>
  <si>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</si>
  <si>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</si>
  <si>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</si>
  <si>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</si>
  <si>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</si>
  <si>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</si>
  <si>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</si>
  <si>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</si>
  <si>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</si>
  <si>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</si>
  <si>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</si>
  <si>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</si>
  <si>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</si>
  <si>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</si>
  <si>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</si>
  <si>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</si>
  <si>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</si>
  <si>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</si>
  <si>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</si>
  <si>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</si>
  <si>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</si>
  <si>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</si>
  <si>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</si>
  <si>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</si>
  <si>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</si>
  <si>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</si>
  <si>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</si>
  <si>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</si>
  <si>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</si>
  <si>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</si>
  <si>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</si>
  <si>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</si>
  <si>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</si>
  <si>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</si>
  <si>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</si>
  <si>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</si>
  <si>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</si>
  <si>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</si>
  <si>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</si>
  <si>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</si>
  <si>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</si>
  <si>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</si>
  <si>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</si>
  <si>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</si>
  <si>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</si>
  <si>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</si>
  <si>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</si>
  <si>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</si>
  <si>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</si>
  <si>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</si>
  <si>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</si>
  <si>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</si>
  <si>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</si>
  <si>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</si>
  <si>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</si>
  <si>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</si>
  <si>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</si>
  <si>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</si>
  <si>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</si>
  <si>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</si>
  <si>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</si>
  <si>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</si>
  <si>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</si>
  <si>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장패드</t>
    <phoneticPr fontId="1" type="noConversion"/>
  </si>
  <si>
    <t>키보드</t>
    <phoneticPr fontId="1" type="noConversion"/>
  </si>
  <si>
    <t>카드</t>
  </si>
  <si>
    <t>인텔 코어i5-10세대 10400 (코멧레이크S) (정품)</t>
    <phoneticPr fontId="1" type="noConversion"/>
  </si>
  <si>
    <t>건평정보통신 IPLEX Typhoon</t>
    <phoneticPr fontId="1" type="noConversion"/>
  </si>
  <si>
    <t>삼성전자 DDR4-2666 (8GB)</t>
    <phoneticPr fontId="1" type="noConversion"/>
  </si>
  <si>
    <t>GIGABYTE 지포스 GTX 1660 SUPER UDV OC D6 6GB</t>
    <phoneticPr fontId="1" type="noConversion"/>
  </si>
  <si>
    <t>삼성전자 PM981a M.2 NVMe 벌크 (256GB)</t>
    <phoneticPr fontId="1" type="noConversion"/>
  </si>
  <si>
    <t>Seagate BarraCuda 7200/256M (ST2000DM008, 2TB)</t>
    <phoneticPr fontId="1" type="noConversion"/>
  </si>
  <si>
    <t>COOLMAX 가성비 NO.3 RGB</t>
    <phoneticPr fontId="1" type="noConversion"/>
  </si>
  <si>
    <t>MSI H410M-A PRO</t>
    <phoneticPr fontId="1" type="noConversion"/>
  </si>
  <si>
    <t>잘만 EcoMax 600W 83+</t>
    <phoneticPr fontId="1" type="noConversion"/>
  </si>
  <si>
    <t>헤드셋</t>
    <phoneticPr fontId="1" type="noConversion"/>
  </si>
  <si>
    <t>ABKO HACKER N550 ENC 가상 7.1 RGB 진동 노이즈 캔슬링 마이크 3D 초경량 헤드셋</t>
    <phoneticPr fontId="1" type="noConversion"/>
  </si>
  <si>
    <t>마우스</t>
    <phoneticPr fontId="1" type="noConversion"/>
  </si>
  <si>
    <t>로지텍 G102 LIGHTSYNC (정품) (블랙)</t>
    <phoneticPr fontId="1" type="noConversion"/>
  </si>
  <si>
    <t>퀵배송비</t>
    <phoneticPr fontId="1" type="noConversion"/>
  </si>
  <si>
    <t>배송비</t>
    <phoneticPr fontId="1" type="noConversion"/>
  </si>
  <si>
    <t>게이밍장패드  5mm</t>
    <phoneticPr fontId="1" type="noConversion"/>
  </si>
  <si>
    <t>양재훈</t>
    <phoneticPr fontId="1" type="noConversion"/>
  </si>
  <si>
    <t>010-8222-9742</t>
    <phoneticPr fontId="1" type="noConversion"/>
  </si>
  <si>
    <t>중랑구 면목5동 152-62 동서울빌라 A동 101호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</si>
</sst>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60</v>
      </c>
      <c r="B1" s="23" t="s">
        <v>83</v>
      </c>
      <c r="C1" s="99" t="s">
        <v>45</v>
      </c>
      <c r="D1" s="100"/>
      <c r="E1" s="43"/>
      <c r="F1" s="44"/>
      <c r="G1" s="44"/>
      <c r="H1" s="45"/>
    </row>
    <row r="2" spans="1:9" ht="22.5" customHeight="1">
      <c r="A2" s="15" t="s">
        <v>46</v>
      </c>
      <c r="B2" s="22" t="s">
        <v>84</v>
      </c>
      <c r="C2" s="101"/>
      <c r="D2" s="102"/>
      <c r="E2" s="46"/>
      <c r="F2" s="47"/>
      <c r="G2" s="47"/>
      <c r="H2" s="48"/>
    </row>
    <row r="3" spans="1:9" ht="22.5" customHeight="1">
      <c r="A3" s="15" t="s">
        <v>47</v>
      </c>
      <c r="B3" s="17">
        <f ca="1">TODAY()</f>
        <v>44066</v>
      </c>
      <c r="C3" s="16" t="s">
        <v>48</v>
      </c>
      <c r="D3" s="21">
        <f ca="1">TODAY()</f>
        <v>44066</v>
      </c>
      <c r="E3" s="46"/>
      <c r="F3" s="47"/>
      <c r="G3" s="47"/>
      <c r="H3" s="48"/>
    </row>
    <row r="4" spans="1:9" ht="22.5" customHeight="1">
      <c r="A4" s="14" t="s">
        <v>44</v>
      </c>
      <c r="B4" s="103" t="s">
        <v>85</v>
      </c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25</v>
      </c>
      <c r="B6" s="56"/>
      <c r="C6" s="63" t="s">
        <v>67</v>
      </c>
      <c r="D6" s="64"/>
      <c r="E6" s="3" t="s">
        <v>6</v>
      </c>
      <c r="F6" s="6">
        <v>236000</v>
      </c>
      <c r="G6" s="3">
        <v>1</v>
      </c>
      <c r="H6" s="6">
        <f>F6*G6</f>
        <v>236000</v>
      </c>
      <c r="I6" s="2"/>
    </row>
    <row r="7" spans="1:9" ht="24" customHeight="1">
      <c r="A7" s="57"/>
      <c r="B7" s="58"/>
      <c r="C7" s="63" t="s">
        <v>68</v>
      </c>
      <c r="D7" s="64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74</v>
      </c>
      <c r="D8" s="64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57"/>
      <c r="B9" s="58"/>
      <c r="C9" s="63" t="s">
        <v>69</v>
      </c>
      <c r="D9" s="64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4" customHeight="1">
      <c r="A10" s="57"/>
      <c r="B10" s="58"/>
      <c r="C10" s="63" t="s">
        <v>70</v>
      </c>
      <c r="D10" s="64"/>
      <c r="E10" s="3" t="s">
        <v>9</v>
      </c>
      <c r="F10" s="6">
        <v>300000</v>
      </c>
      <c r="G10" s="3">
        <v>1</v>
      </c>
      <c r="H10" s="6">
        <f t="shared" si="0"/>
        <v>300000</v>
      </c>
      <c r="I10" s="2"/>
    </row>
    <row r="11" spans="1:9" ht="34.5" customHeight="1">
      <c r="A11" s="57"/>
      <c r="B11" s="58"/>
      <c r="C11" s="97" t="s">
        <v>71</v>
      </c>
      <c r="D11" s="98"/>
      <c r="E11" s="3" t="s">
        <v>10</v>
      </c>
      <c r="F11" s="6">
        <v>58000</v>
      </c>
      <c r="G11" s="3">
        <v>1</v>
      </c>
      <c r="H11" s="6">
        <f t="shared" si="0"/>
        <v>58000</v>
      </c>
      <c r="I11" s="2"/>
    </row>
    <row r="12" spans="1:9" ht="24" customHeight="1">
      <c r="A12" s="57"/>
      <c r="B12" s="58"/>
      <c r="C12" s="63" t="s">
        <v>72</v>
      </c>
      <c r="D12" s="64"/>
      <c r="E12" s="3" t="s">
        <v>11</v>
      </c>
      <c r="F12" s="6">
        <v>66000</v>
      </c>
      <c r="G12" s="3">
        <v>1</v>
      </c>
      <c r="H12" s="6">
        <f t="shared" si="0"/>
        <v>66000</v>
      </c>
      <c r="I12" s="2"/>
    </row>
    <row r="13" spans="1:9" ht="24" customHeight="1">
      <c r="A13" s="57"/>
      <c r="B13" s="58"/>
      <c r="C13" s="91" t="s">
        <v>62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73</v>
      </c>
      <c r="D14" s="92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4" customHeight="1">
      <c r="A15" s="57"/>
      <c r="B15" s="58"/>
      <c r="C15" s="91" t="s">
        <v>75</v>
      </c>
      <c r="D15" s="92"/>
      <c r="E15" s="3" t="s">
        <v>14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4" customHeight="1">
      <c r="A16" s="57"/>
      <c r="B16" s="58"/>
      <c r="C16" s="93" t="s">
        <v>63</v>
      </c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57</v>
      </c>
      <c r="D18" s="9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61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972000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972000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 t="s">
        <v>82</v>
      </c>
      <c r="D24" s="92"/>
      <c r="E24" s="5" t="s">
        <v>64</v>
      </c>
      <c r="F24" s="6">
        <v>0</v>
      </c>
      <c r="G24" s="3">
        <v>1</v>
      </c>
      <c r="H24" s="6">
        <f>F24*G24</f>
        <v>0</v>
      </c>
      <c r="I24" s="2"/>
    </row>
    <row r="25" spans="1:9" ht="25.2" customHeight="1">
      <c r="A25" s="81" t="str">
        <f>IF(F37="현금(이체X)",Sheet2!D2,IF(F37="카드",Sheet2!D2,IF(F37="이체 및 현금영수증",Sheet2!E1,IF(F37="카드+현금",Sheet2!D2,IF(F37="이체 및 세금계산서",Sheet2!D1)))))</f>
        <v>참고사항</v>
      </c>
      <c r="B25" s="82"/>
      <c r="C25" s="112" t="s">
        <v>62</v>
      </c>
      <c r="D25" s="92"/>
      <c r="E25" s="3" t="s">
        <v>65</v>
      </c>
      <c r="F25" s="6"/>
      <c r="G25" s="3"/>
      <c r="H25" s="6">
        <f t="shared" ref="H25:H32" si="1">F25*G25</f>
        <v>0</v>
      </c>
      <c r="I25" s="2"/>
    </row>
    <row r="26" spans="1:9" ht="28.2" customHeight="1">
      <c r="A26" s="83"/>
      <c r="B26" s="84"/>
      <c r="C26" s="112" t="s">
        <v>77</v>
      </c>
      <c r="D26" s="92"/>
      <c r="E26" s="5" t="s">
        <v>76</v>
      </c>
      <c r="F26" s="6">
        <v>28000</v>
      </c>
      <c r="G26" s="3">
        <v>1</v>
      </c>
      <c r="H26" s="6">
        <f t="shared" si="1"/>
        <v>28000</v>
      </c>
      <c r="I26" s="2"/>
    </row>
    <row r="27" spans="1:9">
      <c r="A27" s="83"/>
      <c r="B27" s="84"/>
      <c r="C27" s="113" t="s">
        <v>79</v>
      </c>
      <c r="D27" s="114"/>
      <c r="E27" s="5" t="s">
        <v>78</v>
      </c>
      <c r="F27" s="6">
        <v>26000</v>
      </c>
      <c r="G27" s="3">
        <v>1</v>
      </c>
      <c r="H27" s="6">
        <f t="shared" si="1"/>
        <v>26000</v>
      </c>
      <c r="I27" s="2"/>
    </row>
    <row r="28" spans="1:9">
      <c r="A28" s="83"/>
      <c r="B28" s="84"/>
      <c r="C28" s="113" t="s">
        <v>80</v>
      </c>
      <c r="D28" s="114"/>
      <c r="E28" s="5" t="s">
        <v>81</v>
      </c>
      <c r="F28" s="6">
        <v>10000</v>
      </c>
      <c r="G28" s="3">
        <v>1</v>
      </c>
      <c r="H28" s="6">
        <f t="shared" si="1"/>
        <v>10000</v>
      </c>
      <c r="I28" s="2"/>
    </row>
    <row r="29" spans="1:9">
      <c r="A29" s="83"/>
      <c r="B29" s="84"/>
      <c r="C29" s="113"/>
      <c r="D29" s="114"/>
      <c r="E29" s="5"/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64000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36</v>
      </c>
      <c r="B35" s="80"/>
      <c r="C35" s="89"/>
      <c r="D35" s="90"/>
      <c r="E35" s="8" t="s">
        <v>4</v>
      </c>
      <c r="F35" s="67">
        <f>SUM(E21,E33)</f>
        <v>1036000</v>
      </c>
      <c r="G35" s="67"/>
      <c r="H35" s="9" t="s">
        <v>20</v>
      </c>
      <c r="I35" s="2"/>
    </row>
    <row r="36" spans="1:9" ht="16.5" customHeight="1">
      <c r="A36" s="79" t="s">
        <v>35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103600</v>
      </c>
      <c r="G36" s="66"/>
      <c r="H36" s="10"/>
      <c r="I36" s="2"/>
    </row>
    <row r="37" spans="1:9" ht="17.25" customHeight="1">
      <c r="A37" s="79" t="s">
        <v>31</v>
      </c>
      <c r="B37" s="80"/>
      <c r="C37" s="37"/>
      <c r="D37" s="38"/>
      <c r="E37" s="8" t="s">
        <v>30</v>
      </c>
      <c r="F37" s="77" t="s">
        <v>66</v>
      </c>
      <c r="G37" s="78"/>
      <c r="H37" s="32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5" t="s">
        <v>61</v>
      </c>
      <c r="F38" s="69">
        <v>35000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1135000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1036000</v>
      </c>
    </row>
    <row r="5" spans="1:6">
      <c r="A5" t="s">
        <v>43</v>
      </c>
      <c r="B5">
        <f>B4*1.13</f>
        <v>1170680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2020-08-23T07:53:03Z</cp:lastPrinted>
  <dcterms:created xsi:type="dcterms:W3CDTF">2019-03-28T03:58:09Z</dcterms:created>
  <dcterms:modified xsi:type="dcterms:W3CDTF">2020-08-23T10:56:42Z</dcterms:modified>
</cp:coreProperties>
</file>