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E2A268BC-A37E-4805-8C53-E630E51A408A}" xr6:coauthVersionLast="47" xr6:coauthVersionMax="47" xr10:uidLastSave="{BCB94FF4-8CDA-4D32-A476-DA800E4C254F}"/>
  <bookViews>
    <workbookView xWindow="1374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<sst xmlns="http://schemas.openxmlformats.org/spreadsheetml/2006/main" count="92" uniqueCount="82">
  <si>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</si>
  <si>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</si>
  <si>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</si>
  <si>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</si>
  <si>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</si>
  <si>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</si>
  <si>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</si>
  <si>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</si>
  <si>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</si>
  <si>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</si>
  <si>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</si>
  <si>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</si>
  <si>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</si>
  <si>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</si>
  <si>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</si>
  <si>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</si>
  <si>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</si>
  <si>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</si>
  <si>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</si>
  <si>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</si>
  <si>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</si>
  <si>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</si>
  <si>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</si>
  <si>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</si>
  <si>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</si>
  <si>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</si>
  <si>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</si>
  <si>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</si>
  <si>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</si>
  <si>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</si>
  <si>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</si>
  <si>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</si>
  <si>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</si>
  <si>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</si>
  <si>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</si>
  <si>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</si>
  <si>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</si>
  <si>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</si>
  <si>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</si>
  <si>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</si>
  <si>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</si>
  <si>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</si>
  <si>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</si>
  <si>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</si>
  <si>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</si>
  <si>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</si>
  <si>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</si>
  <si>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</si>
  <si>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</si>
  <si>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</si>
  <si>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</si>
  <si>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</si>
  <si>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</si>
  <si>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</si>
  <si>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</si>
  <si>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</si>
  <si>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</si>
  <si>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</si>
  <si>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</si>
  <si>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</si>
  <si>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</si>
  <si>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</si>
  <si>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</si>
  <si>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</si>
  <si>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</si>
  <si>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</si>
  <si>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모니터</t>
    <phoneticPr fontId="1" type="noConversion"/>
  </si>
  <si>
    <t>키보드마우스 SET</t>
    <phoneticPr fontId="1" type="noConversion"/>
  </si>
  <si>
    <t>키보드마우스</t>
    <phoneticPr fontId="1" type="noConversion"/>
  </si>
  <si>
    <t>마우스패드 일반</t>
    <phoneticPr fontId="1" type="noConversion"/>
  </si>
  <si>
    <t>패드</t>
    <phoneticPr fontId="1" type="noConversion"/>
  </si>
  <si>
    <t>퀵 배송비</t>
    <phoneticPr fontId="1" type="noConversion"/>
  </si>
  <si>
    <t>배송비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</si>
  <si>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</si>
  <si>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</si>
  <si>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PM9A1 M.2 NVMe 병행수입 (512GB)</t>
    <phoneticPr fontId="1" type="noConversion"/>
  </si>
  <si>
    <t>안나현 (디자인전문용)</t>
    <phoneticPr fontId="1" type="noConversion"/>
  </si>
  <si>
    <t>COLORFUL 지포스 GTX1050 Ti NE V2 D5 4GB
1년 무상보증</t>
    <phoneticPr fontId="1" type="noConversion"/>
  </si>
  <si>
    <t xml:space="preserve">마포구 양화로 186 . LC TOWER 608호 </t>
    <phoneticPr fontId="1" type="noConversion"/>
  </si>
  <si>
    <t>픽셀아트 QHD27인치 (PAQ2720F)</t>
    <phoneticPr fontId="1" type="noConversion"/>
  </si>
  <si>
    <t>듀얼호환케이블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</si>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</sst>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1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52</v>
      </c>
      <c r="B1" s="20" t="s">
        <v>76</v>
      </c>
      <c r="C1" s="106" t="s">
        <v>61</v>
      </c>
      <c r="D1" s="107"/>
      <c r="E1" s="41"/>
      <c r="F1" s="42"/>
      <c r="G1" s="42"/>
      <c r="H1" s="43"/>
    </row>
    <row r="2" spans="1:9" ht="22.5" customHeight="1">
      <c r="A2" s="15" t="s">
        <v>40</v>
      </c>
      <c r="B2" s="19"/>
      <c r="C2" s="108"/>
      <c r="D2" s="109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44842</v>
      </c>
      <c r="C3" s="15" t="s">
        <v>42</v>
      </c>
      <c r="D3" s="18">
        <v>44844</v>
      </c>
      <c r="E3" s="44"/>
      <c r="F3" s="45"/>
      <c r="G3" s="45"/>
      <c r="H3" s="46"/>
    </row>
    <row r="4" spans="1:9" ht="22.5" customHeight="1">
      <c r="A4" s="14" t="s">
        <v>39</v>
      </c>
      <c r="B4" s="110" t="s">
        <v>78</v>
      </c>
      <c r="C4" s="110"/>
      <c r="D4" s="11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54</v>
      </c>
      <c r="B6" s="97"/>
      <c r="C6" s="55" t="s">
        <v>73</v>
      </c>
      <c r="D6" s="56"/>
      <c r="E6" s="3" t="s">
        <v>6</v>
      </c>
      <c r="F6" s="6">
        <v>299000</v>
      </c>
      <c r="G6" s="3">
        <v>1</v>
      </c>
      <c r="H6" s="6">
        <f>F6*G6</f>
        <v>299000</v>
      </c>
      <c r="I6" s="2"/>
    </row>
    <row r="7" spans="1:9" ht="24" customHeight="1">
      <c r="A7" s="98"/>
      <c r="B7" s="99"/>
      <c r="C7" s="55" t="s">
        <v>62</v>
      </c>
      <c r="D7" s="56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74</v>
      </c>
      <c r="D8" s="58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98"/>
      <c r="B9" s="99"/>
      <c r="C9" s="55" t="s">
        <v>63</v>
      </c>
      <c r="D9" s="56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98"/>
      <c r="B10" s="99"/>
      <c r="C10" s="55" t="s">
        <v>77</v>
      </c>
      <c r="D10" s="56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98"/>
      <c r="B11" s="99"/>
      <c r="C11" s="119"/>
      <c r="D11" s="120"/>
      <c r="E11" s="3"/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55" t="s">
        <v>75</v>
      </c>
      <c r="D12" s="56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98"/>
      <c r="B13" s="99"/>
      <c r="C13" s="86"/>
      <c r="D13" s="87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64</v>
      </c>
      <c r="D14" s="87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98"/>
      <c r="B15" s="99"/>
      <c r="C15" s="86" t="s">
        <v>65</v>
      </c>
      <c r="D15" s="87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17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50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55</v>
      </c>
      <c r="B20" s="101"/>
      <c r="C20" s="112" t="s">
        <v>16</v>
      </c>
      <c r="D20" s="112"/>
      <c r="E20" s="91">
        <f>SUM(H6:H19)</f>
        <v>931000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931000</v>
      </c>
      <c r="F21" s="91"/>
      <c r="G21" s="91"/>
      <c r="H21" s="52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79</v>
      </c>
      <c r="D24" s="87"/>
      <c r="E24" s="5" t="s">
        <v>66</v>
      </c>
      <c r="F24" s="6">
        <v>160000</v>
      </c>
      <c r="G24" s="3">
        <v>2</v>
      </c>
      <c r="H24" s="6">
        <f>F24*G24</f>
        <v>320000</v>
      </c>
      <c r="I24" s="2"/>
    </row>
    <row r="25" spans="1:9" ht="25.15" customHeight="1">
      <c r="A25" s="68"/>
      <c r="B25" s="69"/>
      <c r="C25" s="88" t="s">
        <v>67</v>
      </c>
      <c r="D25" s="87"/>
      <c r="E25" s="28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88" t="s">
        <v>69</v>
      </c>
      <c r="D26" s="87"/>
      <c r="E26" s="5" t="s">
        <v>70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89" t="s">
        <v>71</v>
      </c>
      <c r="D27" s="90"/>
      <c r="E27" s="5" t="s">
        <v>72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0"/>
      <c r="B28" s="71"/>
      <c r="C28" s="89" t="s">
        <v>80</v>
      </c>
      <c r="D28" s="90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345000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1276000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127600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60</v>
      </c>
      <c r="G37" s="75"/>
      <c r="H37" s="29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2" t="s">
        <v>27</v>
      </c>
      <c r="F38" s="63">
        <v>3600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IF(F37="현금(이체X)",F35,IF(F37="웹결제",ROUND(Sheet2!B5,-4),IF(F37="이체 및 현금영수증",F35+F35*10%,IF(F37="이체 및 세금계산서",F35+F35*10%,IF(F37="이체 및 세금계산서",F35+F35*10%,)))))-F38</f>
        <v>1400000</v>
      </c>
      <c r="G39" s="62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 t="s">
        <v>57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58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1276000</v>
      </c>
    </row>
    <row r="5" spans="1:5">
      <c r="A5" t="s">
        <v>38</v>
      </c>
      <c r="B5">
        <f>B4*1.12</f>
        <v>1429120.0000000002</v>
      </c>
    </row>
    <row r="6" spans="1:5">
      <c r="A6" t="s">
        <v>59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51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2022-10-07T03:58:04Z</cp:lastPrinted>
  <dcterms:created xsi:type="dcterms:W3CDTF">2019-03-28T03:58:09Z</dcterms:created>
  <dcterms:modified xsi:type="dcterms:W3CDTF">2022-10-08T02:43:06Z</dcterms:modified>
</cp:coreProperties>
</file>