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AFDC23C-3C5E-402F-A3C9-9ECC4EDE5D1E}" xr6:coauthVersionLast="45" xr6:coauthVersionMax="45" xr10:uidLastSave="{00000000-0000-0000-0000-000000000000}"/>
  <bookViews>
    <workbookView xWindow="4200" yWindow="285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<sst xmlns="http://schemas.openxmlformats.org/spreadsheetml/2006/main" count="95" uniqueCount="85">
  <si>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</si>
  <si>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</si>
  <si>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</si>
  <si>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</si>
  <si>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</si>
  <si>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</si>
  <si>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</si>
  <si>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</si>
  <si>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</si>
  <si>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</si>
  <si>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</si>
  <si>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</si>
  <si>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</si>
  <si>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</si>
  <si>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</si>
  <si>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</si>
  <si>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</si>
  <si>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</si>
  <si>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</si>
  <si>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</si>
  <si>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</si>
  <si>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</si>
  <si>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</si>
  <si>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</si>
  <si>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</si>
  <si>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</si>
  <si>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</si>
  <si>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</si>
  <si>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</si>
  <si>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</si>
  <si>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</si>
  <si>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</si>
  <si>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</si>
  <si>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</si>
  <si>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</si>
  <si>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</si>
  <si>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</si>
  <si>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</si>
  <si>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</si>
  <si>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</si>
  <si>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</si>
  <si>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</si>
  <si>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</si>
  <si>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</si>
  <si>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</si>
  <si>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</si>
  <si>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</si>
  <si>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</si>
  <si>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</si>
  <si>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</si>
  <si>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</si>
  <si>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</si>
  <si>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</si>
  <si>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</si>
  <si>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</si>
  <si>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</si>
  <si>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</si>
  <si>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</si>
  <si>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</si>
  <si>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</si>
  <si>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</si>
  <si>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</si>
  <si>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</si>
  <si>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</si>
  <si>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</si>
  <si>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</si>
  <si>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</si>
  <si>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</si>
  <si>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</si>
  <si>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</si>
  <si>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코어i5-9세대 9400F (커피레이크-R)(정품)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</si>
  <si>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</si>
  <si>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</si>
  <si>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</si>
  <si>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</si>
  <si>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</si>
  <si>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010-9949-6975</t>
    <phoneticPr fontId="1" type="noConversion"/>
  </si>
  <si>
    <t>키보드</t>
    <phoneticPr fontId="1" type="noConversion"/>
  </si>
  <si>
    <t>키보드,마우스 무선set 필립스</t>
    <phoneticPr fontId="1" type="noConversion"/>
  </si>
  <si>
    <t>5mm 게이밍 장패드</t>
    <phoneticPr fontId="1" type="noConversion"/>
  </si>
  <si>
    <t>마이크로닉스 Frontier H300 mini (화이트)</t>
    <phoneticPr fontId="1" type="noConversion"/>
  </si>
  <si>
    <t>아산병원(최성진)</t>
    <phoneticPr fontId="1" type="noConversion"/>
  </si>
  <si>
    <t>이체 및 현금영수증</t>
  </si>
  <si>
    <t xml:space="preserve">HIS 라데온 RX 560 14CU iCooler OC D5 2GB </t>
    <phoneticPr fontId="1" type="noConversion"/>
  </si>
  <si>
    <t xml:space="preserve">DELL P2419H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</si>
</sst>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E22" sqref="E22:G2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81</v>
      </c>
      <c r="C1" s="85" t="s">
        <v>55</v>
      </c>
      <c r="D1" s="86"/>
      <c r="E1" s="40"/>
      <c r="F1" s="41"/>
      <c r="G1" s="41"/>
      <c r="H1" s="42"/>
    </row>
    <row r="2" spans="1:9" ht="22.5" customHeight="1">
      <c r="A2" s="18" t="s">
        <v>56</v>
      </c>
      <c r="B2" s="27" t="s">
        <v>76</v>
      </c>
      <c r="C2" s="87"/>
      <c r="D2" s="88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43916</v>
      </c>
      <c r="C3" s="20" t="s">
        <v>58</v>
      </c>
      <c r="D3" s="26"/>
      <c r="E3" s="43"/>
      <c r="F3" s="44"/>
      <c r="G3" s="44"/>
      <c r="H3" s="45"/>
    </row>
    <row r="4" spans="1:9" ht="22.5" customHeight="1">
      <c r="A4" s="17" t="s">
        <v>54</v>
      </c>
      <c r="B4" s="89"/>
      <c r="C4" s="89"/>
      <c r="D4" s="90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70</v>
      </c>
      <c r="D6" s="61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54"/>
      <c r="B7" s="55"/>
      <c r="C7" s="60" t="s">
        <v>71</v>
      </c>
      <c r="D7" s="61"/>
      <c r="E7" s="3" t="s">
        <v>7</v>
      </c>
      <c r="F7" s="6">
        <v>77000</v>
      </c>
      <c r="G7" s="3">
        <v>1</v>
      </c>
      <c r="H7" s="6">
        <f t="shared" ref="H7:H20" si="0">F7*G7</f>
        <v>77000</v>
      </c>
      <c r="I7" s="2"/>
    </row>
    <row r="8" spans="1:9">
      <c r="A8" s="54"/>
      <c r="B8" s="55"/>
      <c r="C8" s="60" t="s">
        <v>72</v>
      </c>
      <c r="D8" s="61"/>
      <c r="E8" s="3" t="s">
        <v>8</v>
      </c>
      <c r="F8" s="6">
        <v>82000</v>
      </c>
      <c r="G8" s="3">
        <v>1</v>
      </c>
      <c r="H8" s="6">
        <f t="shared" si="0"/>
        <v>82000</v>
      </c>
      <c r="I8" s="2"/>
    </row>
    <row r="9" spans="1:9">
      <c r="A9" s="54"/>
      <c r="B9" s="55"/>
      <c r="C9" s="60" t="s">
        <v>83</v>
      </c>
      <c r="D9" s="61"/>
      <c r="E9" s="3" t="s">
        <v>9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54"/>
      <c r="B10" s="55"/>
      <c r="C10" s="60" t="s">
        <v>73</v>
      </c>
      <c r="D10" s="61"/>
      <c r="E10" s="3" t="s">
        <v>10</v>
      </c>
      <c r="F10" s="6">
        <v>56000</v>
      </c>
      <c r="G10" s="3">
        <v>1</v>
      </c>
      <c r="H10" s="6">
        <f t="shared" si="0"/>
        <v>56000</v>
      </c>
      <c r="I10" s="2"/>
    </row>
    <row r="11" spans="1:9" ht="27" customHeight="1">
      <c r="A11" s="54"/>
      <c r="B11" s="55"/>
      <c r="C11" s="60" t="s">
        <v>74</v>
      </c>
      <c r="D11" s="61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54"/>
      <c r="B12" s="55"/>
      <c r="C12" s="60" t="s">
        <v>31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80</v>
      </c>
      <c r="D13" s="72"/>
      <c r="E13" s="3" t="s">
        <v>13</v>
      </c>
      <c r="F13" s="6">
        <v>26000</v>
      </c>
      <c r="G13" s="3">
        <v>1</v>
      </c>
      <c r="H13" s="6">
        <f t="shared" si="0"/>
        <v>26000</v>
      </c>
      <c r="I13" s="2"/>
    </row>
    <row r="14" spans="1:9" ht="24" customHeight="1">
      <c r="A14" s="54"/>
      <c r="B14" s="55"/>
      <c r="C14" s="71" t="s">
        <v>75</v>
      </c>
      <c r="D14" s="72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54"/>
      <c r="B15" s="55"/>
      <c r="C15" s="71" t="s">
        <v>31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1" t="s">
        <v>18</v>
      </c>
      <c r="D21" s="91"/>
      <c r="E21" s="65">
        <f>SUM(H6:H20)</f>
        <v>759000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1"/>
      <c r="D22" s="91"/>
      <c r="E22" s="65">
        <f>E21*G21</f>
        <v>759000</v>
      </c>
      <c r="F22" s="65"/>
      <c r="G22" s="65"/>
      <c r="H22" s="51"/>
      <c r="I22" s="2"/>
    </row>
    <row r="23" spans="1:9" ht="12.75" customHeight="1">
      <c r="A23" s="54"/>
      <c r="B23" s="55"/>
      <c r="C23" s="91"/>
      <c r="D23" s="91"/>
      <c r="E23" s="65"/>
      <c r="F23" s="65"/>
      <c r="G23" s="65"/>
      <c r="H23" s="51"/>
      <c r="I23" s="2"/>
    </row>
    <row r="24" spans="1:9" ht="17.25" customHeight="1">
      <c r="A24" s="54"/>
      <c r="B24" s="55"/>
      <c r="C24" s="96" t="s">
        <v>24</v>
      </c>
      <c r="D24" s="97"/>
      <c r="E24" s="22" t="s">
        <v>1</v>
      </c>
      <c r="F24" s="22" t="s">
        <v>2</v>
      </c>
      <c r="G24" s="22" t="s">
        <v>3</v>
      </c>
      <c r="H24" s="22"/>
      <c r="I24" s="2"/>
    </row>
    <row r="25" spans="1:9" ht="29.25" customHeight="1">
      <c r="A25" s="56"/>
      <c r="B25" s="57"/>
      <c r="C25" s="98" t="s">
        <v>84</v>
      </c>
      <c r="D25" s="99"/>
      <c r="E25" s="5" t="s">
        <v>21</v>
      </c>
      <c r="F25" s="6">
        <v>179000</v>
      </c>
      <c r="G25" s="3">
        <v>2</v>
      </c>
      <c r="H25" s="6">
        <f>F25*G25</f>
        <v>358000</v>
      </c>
      <c r="I25" s="2"/>
    </row>
    <row r="26" spans="1:9" ht="16.5" customHeight="1">
      <c r="A26" s="106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107"/>
      <c r="C26" s="81" t="s">
        <v>78</v>
      </c>
      <c r="D26" s="82"/>
      <c r="E26" s="3" t="s">
        <v>77</v>
      </c>
      <c r="F26" s="6">
        <v>20000</v>
      </c>
      <c r="G26" s="3">
        <v>1</v>
      </c>
      <c r="H26" s="6">
        <f t="shared" ref="H26:H33" si="1">F26*G26</f>
        <v>20000</v>
      </c>
      <c r="I26" s="2"/>
    </row>
    <row r="27" spans="1:9" ht="16.5" customHeight="1">
      <c r="A27" s="108"/>
      <c r="B27" s="109"/>
      <c r="C27" s="83"/>
      <c r="D27" s="84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108"/>
      <c r="B28" s="109"/>
      <c r="C28" s="100" t="s">
        <v>79</v>
      </c>
      <c r="D28" s="101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8"/>
      <c r="B29" s="109"/>
      <c r="C29" s="100"/>
      <c r="D29" s="101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108"/>
      <c r="B30" s="109"/>
      <c r="C30" s="102"/>
      <c r="D30" s="103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108"/>
      <c r="B31" s="109"/>
      <c r="C31" s="102"/>
      <c r="D31" s="10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08"/>
      <c r="B32" s="109"/>
      <c r="C32" s="102"/>
      <c r="D32" s="103"/>
      <c r="E32" s="5"/>
      <c r="F32" s="6"/>
      <c r="G32" s="3"/>
      <c r="H32" s="6">
        <f t="shared" si="1"/>
        <v>0</v>
      </c>
      <c r="I32" s="2"/>
    </row>
    <row r="33" spans="1:9">
      <c r="A33" s="110"/>
      <c r="B33" s="111"/>
      <c r="C33" s="102"/>
      <c r="D33" s="103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2" t="str">
        <f>IF(F38="현금(이체X)",Sheet2!C1,IF(F38="카드",Sheet2!C1,IF(F38="이체 및 현금영수증",Sheet2!C1,IF(F38="카드+현금",Sheet2!C2,IF(F38="이체 및 세금계산서",Sheet2!C1)))))</f>
        <v>선택사항</v>
      </c>
      <c r="D34" s="93"/>
      <c r="E34" s="65">
        <f>SUM(H25:H33)</f>
        <v>378000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4"/>
      <c r="D35" s="95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79"/>
      <c r="D36" s="80"/>
      <c r="E36" s="8" t="s">
        <v>4</v>
      </c>
      <c r="F36" s="64">
        <f>SUM(E22,E34)</f>
        <v>1137000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77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78"/>
      <c r="E37" s="8" t="s">
        <v>22</v>
      </c>
      <c r="F37" s="62">
        <f>F36*1.1-F36</f>
        <v>113700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82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>
        <v>4700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1246000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1">
    <mergeCell ref="C1:D2"/>
    <mergeCell ref="C5:D5"/>
    <mergeCell ref="B4:D4"/>
    <mergeCell ref="C21:D23"/>
    <mergeCell ref="C34:D35"/>
    <mergeCell ref="C24:D24"/>
    <mergeCell ref="C25:D25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26:D27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1137000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2020-03-25T07:23:21Z</cp:lastPrinted>
  <dcterms:created xsi:type="dcterms:W3CDTF">2019-03-28T03:58:09Z</dcterms:created>
  <dcterms:modified xsi:type="dcterms:W3CDTF">2020-03-26T03:50:14Z</dcterms:modified>
</cp:coreProperties>
</file>