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참고자료" sheetId="1" r:id="rId4"/>
    <sheet state="visible" name="2" sheetId="2" r:id="rId5"/>
    <sheet state="visible" name="견적" sheetId="3" r:id="rId6"/>
  </sheets>
  <definedNames/>
  <calcPr/>
  <extLst>
    <ext uri="GoogleSheetsCustomDataVersion2">
      <go:sheetsCustomData xmlns:go="http://customooxmlschemas.google.com/" r:id="rId7" roundtripDataChecksum="r0gikd20c4zoLCQYNT5hwb4e34UcW02Vp7IJF4C2vnQ="/>
    </ext>
  </extLst>
</workbook>
</file>

<file path=xl/sharedStrings.xml><?xml version="1.0" encoding="utf-8"?>
<sst xmlns="http://schemas.openxmlformats.org/spreadsheetml/2006/main" count="402" uniqueCount="137">
  <si>
    <t>1. 아산병원 시스템 관련 최소사양</t>
  </si>
  <si>
    <t>2. 아산병원 시스템 관련 권장사양</t>
  </si>
  <si>
    <r>
      <rPr>
        <rFont val="맑은 고딕"/>
        <b/>
        <color rgb="FFFF0000"/>
        <sz val="11.0"/>
      </rPr>
      <t>모</t>
    </r>
    <r>
      <rPr>
        <rFont val="맑은 고딕"/>
        <color theme="1"/>
        <sz val="11.0"/>
      </rPr>
      <t>니터 선택▼</t>
    </r>
  </si>
  <si>
    <t>PC 구매시 안내사항</t>
  </si>
  <si>
    <t>CPU</t>
  </si>
  <si>
    <r>
      <rPr>
        <rFont val="Malgun Gothic"/>
        <color theme="1"/>
        <sz val="10.0"/>
      </rPr>
      <t>인텔 코어i3-</t>
    </r>
    <r>
      <rPr>
        <rFont val="맑은 고딕"/>
        <b/>
        <color theme="1"/>
        <sz val="10.0"/>
      </rPr>
      <t>10세대</t>
    </r>
    <r>
      <rPr>
        <rFont val="맑은 고딕"/>
        <color theme="1"/>
        <sz val="10.0"/>
      </rPr>
      <t xml:space="preserve"> 10100F</t>
    </r>
  </si>
  <si>
    <r>
      <rPr>
        <rFont val="Malgun Gothic"/>
        <color theme="1"/>
        <sz val="10.0"/>
      </rPr>
      <t>인텔 코어i3-</t>
    </r>
    <r>
      <rPr>
        <rFont val="맑은 고딕"/>
        <b/>
        <color theme="1"/>
        <sz val="10.0"/>
      </rPr>
      <t>12세대</t>
    </r>
    <r>
      <rPr>
        <rFont val="맑은 고딕"/>
        <color theme="1"/>
        <sz val="10.0"/>
      </rPr>
      <t xml:space="preserve"> 12100F </t>
    </r>
  </si>
  <si>
    <r>
      <rPr>
        <rFont val="Malgun Gothic"/>
        <color theme="1"/>
        <sz val="12.0"/>
      </rPr>
      <t>1. DELL P2422</t>
    </r>
    <r>
      <rPr>
        <rFont val="맑은 고딕"/>
        <color rgb="FFFF0000"/>
        <sz val="12.0"/>
      </rPr>
      <t>★</t>
    </r>
  </si>
  <si>
    <t>2. 삼성전자 S24C310</t>
  </si>
  <si>
    <t>3. 픽셀아트 2710W 무결점</t>
  </si>
  <si>
    <t>CPU쿨러</t>
  </si>
  <si>
    <t>인텔정품쿨러</t>
  </si>
  <si>
    <t>PC구입이 모두 결정되고 나면 각 방마다 대표로 한분이 02-3010-7800으로 연락하여 PC대수만큼 
IP준비해달라고 요청해주세요. 이전설치 또는 납품할때마다 IP준비를 바로 못하는경우도 많았습니다.</t>
  </si>
  <si>
    <t>M/B</t>
  </si>
  <si>
    <t>인텔 H510M 칩셋</t>
  </si>
  <si>
    <t xml:space="preserve"> 인텔 H610M 칩셋</t>
  </si>
  <si>
    <t>RAM</t>
  </si>
  <si>
    <t xml:space="preserve">메모리 DDR4 16G </t>
  </si>
  <si>
    <r>
      <rPr>
        <rFont val="Malgun Gothic"/>
        <b/>
        <color theme="1"/>
        <sz val="14.0"/>
      </rPr>
      <t>1. 납품일로 부터 1년간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(4)번 PC의경우 아산병원 시스템상 제가 권장드리는 PC입니다. 
   1~3번이라고 안돌아 가는거 아닙니다. 무리없이 돌아갑니다. 
4. 모니터의 경우 매년 자리이전 하실때 마다 책상 위에 선반 높낮이가 제각각
이라 높낮이가 조절이 가능한 모니터로 선별해서</t>
    </r>
    <r>
      <rPr>
        <rFont val="맑은 고딕"/>
        <b/>
        <color rgb="FF00B0F0"/>
        <sz val="14.0"/>
      </rPr>
      <t xml:space="preserve"> </t>
    </r>
    <r>
      <rPr>
        <rFont val="맑은 고딕"/>
        <b/>
        <color rgb="FF0070C0"/>
        <sz val="14.0"/>
      </rPr>
      <t>하늘색</t>
    </r>
    <r>
      <rPr>
        <rFont val="맑은 고딕"/>
        <b/>
        <color theme="1"/>
        <sz val="14.0"/>
      </rPr>
      <t xml:space="preserve">으로 해두었습니다.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 품시 1년에 3-4대이상... 불량나는걸 확인했습니다. 이전 설치 해드리면서도 3년후 추가로 10개의 어댑터 불량을 확인했구요. 
6. 1년후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rFont val="맑은 고딕"/>
        <b/>
        <color rgb="FFFF0000"/>
        <sz val="14.0"/>
      </rPr>
      <t xml:space="preserve">   모든가격은 2024년 1월 22일을 기준가격입니다. 
              2월 부터 인상 및 인하될 제품들로 인해 2월이후 구입하시는 분께는 
                                        새로 다시 안내 드리겠습니다.</t>
    </r>
    <r>
      <rPr>
        <rFont val="맑은 고딕"/>
        <b/>
        <color theme="1"/>
        <sz val="14.0"/>
      </rPr>
      <t xml:space="preserve">
</t>
    </r>
  </si>
  <si>
    <t>VGA</t>
  </si>
  <si>
    <t>지포스 GT1030 D5 2GB</t>
  </si>
  <si>
    <t>SSD</t>
  </si>
  <si>
    <t>M.2 NVMe (500GB)</t>
  </si>
  <si>
    <t>CASE</t>
  </si>
  <si>
    <t>V200 WHITE 전공의실 추천케이스</t>
  </si>
  <si>
    <t>POWER</t>
  </si>
  <si>
    <t>마이크로닉스 정격400W 80PLUS</t>
  </si>
  <si>
    <t>윈도우(OS)</t>
  </si>
  <si>
    <t xml:space="preserve">윈도우10 설치 및 기본셋팅 </t>
  </si>
  <si>
    <t>컴퓨터 합계</t>
  </si>
  <si>
    <t>3.  아산병원 시스템 관련 최소추천</t>
  </si>
  <si>
    <t>4.  아산병원 시스템 관련 권장추천</t>
  </si>
  <si>
    <t>높낮이 조절됨, 피봇(세로가능)</t>
  </si>
  <si>
    <t>높이고정 (위아래 각도조절가능)</t>
  </si>
  <si>
    <r>
      <rPr>
        <rFont val="Malgun Gothic"/>
        <b/>
        <color theme="1"/>
        <sz val="10.0"/>
      </rPr>
      <t>인텔 코어</t>
    </r>
    <r>
      <rPr>
        <rFont val="맑은 고딕"/>
        <b/>
        <color rgb="FFFF0000"/>
        <sz val="10.0"/>
      </rPr>
      <t>i5-12세대 12400F</t>
    </r>
  </si>
  <si>
    <r>
      <rPr>
        <rFont val="Malgun Gothic"/>
        <b/>
        <color theme="1"/>
        <sz val="10.0"/>
      </rPr>
      <t>인텔 코어</t>
    </r>
    <r>
      <rPr>
        <rFont val="맑은 고딕"/>
        <b/>
        <color rgb="FFFF0000"/>
        <sz val="10.0"/>
      </rPr>
      <t>i5-12세대 12400F</t>
    </r>
  </si>
  <si>
    <t>1920*1080 FHD IPS</t>
  </si>
  <si>
    <t xml:space="preserve">2560 x 1440(QHD) IPS
30대중 3~4대꼴 불량 </t>
  </si>
  <si>
    <t>인텔 H610M 칩셋</t>
  </si>
  <si>
    <t>DELL 24"인치 무상3년</t>
  </si>
  <si>
    <t>삼성 24인치 무상1년</t>
  </si>
  <si>
    <t xml:space="preserve">픽셀아트 27인치 무상1년 </t>
  </si>
  <si>
    <t>지포스 GT1650 D6 4GB</t>
  </si>
  <si>
    <r>
      <rPr>
        <rFont val="Malgun Gothic"/>
        <b/>
        <color theme="1"/>
        <sz val="12.0"/>
      </rPr>
      <t>4. [DELL] S2721DS QHD 27형</t>
    </r>
    <r>
      <rPr>
        <rFont val="맑은 고딕"/>
        <b/>
        <color rgb="FFFF0000"/>
        <sz val="12.0"/>
      </rPr>
      <t>★</t>
    </r>
  </si>
  <si>
    <t>5. 삼성전자 WQHD 34형 S5 S34C500</t>
  </si>
  <si>
    <t>5. 고사양 게임 풀옵션 가능 알뜰사양</t>
  </si>
  <si>
    <t>6. 고사양 게임 풀옵션가능 권장사양</t>
  </si>
  <si>
    <r>
      <rPr>
        <rFont val="Malgun Gothic"/>
        <b/>
        <color theme="1"/>
        <sz val="10.0"/>
      </rPr>
      <t>인텔 코어</t>
    </r>
    <r>
      <rPr>
        <rFont val="맑은 고딕"/>
        <b/>
        <color rgb="FFFF0000"/>
        <sz val="10.0"/>
      </rPr>
      <t>i5-12세대 12400F</t>
    </r>
  </si>
  <si>
    <t>NEW★인텔 코어i5-13세대 13400F</t>
  </si>
  <si>
    <t xml:space="preserve">타워형 RGB 쿨러 (WHITE) </t>
  </si>
  <si>
    <t xml:space="preserve"> MSI H610M 칩셋</t>
  </si>
  <si>
    <t>MSI PRO B760M-A DDR4 II</t>
  </si>
  <si>
    <r>
      <rPr>
        <rFont val="Malgun Gothic"/>
        <b/>
        <color theme="1"/>
        <sz val="10.0"/>
      </rPr>
      <t xml:space="preserve">메모리 DDR4 </t>
    </r>
    <r>
      <rPr>
        <rFont val="맑은 고딕"/>
        <b/>
        <color rgb="FFFF0000"/>
        <sz val="10.0"/>
      </rPr>
      <t>32G</t>
    </r>
    <r>
      <rPr>
        <rFont val="맑은 고딕"/>
        <b/>
        <color theme="1"/>
        <sz val="10.0"/>
      </rPr>
      <t xml:space="preserve"> (16G x 2EA)</t>
    </r>
  </si>
  <si>
    <r>
      <rPr>
        <rFont val="Malgun Gothic"/>
        <b/>
        <color theme="1"/>
        <sz val="10.0"/>
      </rPr>
      <t xml:space="preserve">지포스 </t>
    </r>
    <r>
      <rPr>
        <rFont val="맑은 고딕"/>
        <b/>
        <color rgb="FFFF0000"/>
        <sz val="10.0"/>
      </rPr>
      <t>GTX3060 D6 8GB</t>
    </r>
  </si>
  <si>
    <r>
      <rPr>
        <rFont val="Malgun Gothic"/>
        <b/>
        <color theme="1"/>
        <sz val="10.0"/>
      </rPr>
      <t xml:space="preserve">지포스 </t>
    </r>
    <r>
      <rPr>
        <rFont val="맑은 고딕"/>
        <b/>
        <color rgb="FFFF0000"/>
        <sz val="10.0"/>
      </rPr>
      <t>GTX4060 D6 8GB</t>
    </r>
  </si>
  <si>
    <t>M.2 NVMe (1TB)</t>
  </si>
  <si>
    <t>3RSYS R240 (화이트)</t>
  </si>
  <si>
    <t>DAVEN APEX MESH 강화유리 (White)</t>
  </si>
  <si>
    <t xml:space="preserve">2560 x 1440(QHD) </t>
  </si>
  <si>
    <t>3440 x 1440(Ultra WQHD)  IPS</t>
  </si>
  <si>
    <t>마이크로닉스 600W 정격 80PLUS</t>
  </si>
  <si>
    <r>
      <rPr>
        <rFont val="Malgun Gothic"/>
        <b/>
        <color theme="1"/>
        <sz val="10.0"/>
      </rPr>
      <t xml:space="preserve">마이크로닉스 클래식2 </t>
    </r>
    <r>
      <rPr>
        <rFont val="맑은 고딕"/>
        <b/>
        <color rgb="FFFF0000"/>
        <sz val="10.0"/>
      </rPr>
      <t>정격600W</t>
    </r>
  </si>
  <si>
    <t>DELL 27"인치 QHD 무상3년</t>
  </si>
  <si>
    <t xml:space="preserve">삼성 34"인치 </t>
  </si>
  <si>
    <t>7. 고사양 게임 풀옵션 가능 추천사양</t>
  </si>
  <si>
    <t>8. 현존 가성비 게임용 고스팩사양</t>
  </si>
  <si>
    <t>NEW★인텔 코어i5-14세대 14500</t>
  </si>
  <si>
    <t xml:space="preserve">NEW★인텔 코어i5-14세대 14600KF </t>
  </si>
  <si>
    <t>DEEPCOOL AG620 냉각효율 최고</t>
  </si>
  <si>
    <r>
      <rPr>
        <rFont val="맑은 고딕"/>
        <b/>
        <color rgb="FFFF0000"/>
        <sz val="12.0"/>
      </rPr>
      <t>윈</t>
    </r>
    <r>
      <rPr>
        <rFont val="맑은 고딕"/>
        <b/>
        <color theme="1"/>
        <sz val="12.0"/>
      </rPr>
      <t>도우 선택▼</t>
    </r>
  </si>
  <si>
    <r>
      <rPr>
        <rFont val="맑은 고딕"/>
        <b/>
        <color rgb="FFFF0000"/>
        <sz val="12.0"/>
      </rPr>
      <t>하</t>
    </r>
    <r>
      <rPr>
        <rFont val="맑은 고딕"/>
        <b/>
        <color theme="1"/>
        <sz val="12.0"/>
      </rPr>
      <t>드 추가▼ D드라이브</t>
    </r>
  </si>
  <si>
    <t xml:space="preserve">윈도우 11 HOME 정품 </t>
  </si>
  <si>
    <t>W/D 1TB</t>
  </si>
  <si>
    <t>메모리 DDR4 32G (16G x2ea)</t>
  </si>
  <si>
    <t>윈도우 11 HOME FPP 정품</t>
  </si>
  <si>
    <t>W/D 2TB</t>
  </si>
  <si>
    <t>지포스 RTX 4060 TI D6 8GB</t>
  </si>
  <si>
    <t>지포스 RTX 4070 SUPER 12GB</t>
  </si>
  <si>
    <t>윈도우 정품 구매시 해당 (미선택시 크랙인증)</t>
  </si>
  <si>
    <t>대부분 하드를 활용 안하심… 비추천…</t>
  </si>
  <si>
    <t>1. 모니터는 개봉시 교환이나 반품이 불가하오니 신중히 선택해주세요.
DELL 모니터의경우 지금이 제일 저렴한시기고 2~3월부터 가격이 인상될수도 있으니
참고바랍니다. 
2. 정품 윈도우는 해당PC에 설치가 되면 귀속되어 반품이나 교환이 불가합니다.
윈도우 정품 추가는 선택사항이며 필수는 아닙니다. (미선택시 크랙으로 인증됩니다.)</t>
  </si>
  <si>
    <t>마이크로닉스 700W 정격 80PLUS</t>
  </si>
  <si>
    <t>윈도우11은 아직 불안정합니다. 윈도우 정품 11로 구입시 10으로 설치후 11키로 정품인증 해드립니다.
윈도우 정품을 구입하지 않으셔도 사용가능 하도록 조치하니 반드시 필요한건 아닙니다^^</t>
  </si>
  <si>
    <t>컴퓨터</t>
  </si>
  <si>
    <t>모니터</t>
  </si>
  <si>
    <t>윈도우</t>
  </si>
  <si>
    <t>하드</t>
  </si>
  <si>
    <t>케이스</t>
  </si>
  <si>
    <t>선택안함</t>
  </si>
  <si>
    <t>랜덤</t>
  </si>
  <si>
    <t>Win10 HOME</t>
  </si>
  <si>
    <t>White</t>
  </si>
  <si>
    <t>Win10 PRO</t>
  </si>
  <si>
    <t>Black</t>
  </si>
  <si>
    <t>사용자</t>
  </si>
  <si>
    <t>합계</t>
  </si>
  <si>
    <t>이름</t>
  </si>
  <si>
    <t>모니터1</t>
  </si>
  <si>
    <t>모니터2</t>
  </si>
  <si>
    <t>윈도우(정품설치)</t>
  </si>
  <si>
    <t>하드추가</t>
  </si>
  <si>
    <t xml:space="preserve">케이스 </t>
  </si>
  <si>
    <t>김보규</t>
  </si>
  <si>
    <t>남세린</t>
  </si>
  <si>
    <t>4. [DELL] S2721DS QHD 27형★</t>
  </si>
  <si>
    <t>김민재</t>
  </si>
  <si>
    <t>1. DELL P2422★</t>
  </si>
  <si>
    <t>이지수</t>
  </si>
  <si>
    <t>이영준</t>
  </si>
  <si>
    <t>신혜지</t>
  </si>
  <si>
    <t>문태진</t>
  </si>
  <si>
    <t>김희원</t>
  </si>
  <si>
    <t>안채원</t>
  </si>
  <si>
    <t>최정수</t>
  </si>
  <si>
    <t>윤자영</t>
  </si>
  <si>
    <t>송한별</t>
  </si>
  <si>
    <t>신영하</t>
  </si>
  <si>
    <t>최민기</t>
  </si>
  <si>
    <t>우진강</t>
  </si>
  <si>
    <t>조은아</t>
  </si>
  <si>
    <t>이승원</t>
  </si>
  <si>
    <t>채중원</t>
  </si>
  <si>
    <t>임채원</t>
  </si>
  <si>
    <t>조민성</t>
  </si>
  <si>
    <t>김은영</t>
  </si>
  <si>
    <t>정민호</t>
  </si>
  <si>
    <t>박서경</t>
  </si>
  <si>
    <t>최범준</t>
  </si>
  <si>
    <t>김진희</t>
  </si>
  <si>
    <t>▼자동입력</t>
  </si>
  <si>
    <t>금액</t>
  </si>
  <si>
    <t>현금영수증 번호</t>
  </si>
  <si>
    <t>비고</t>
  </si>
  <si>
    <t>총 합계</t>
  </si>
  <si>
    <t>507 10 01038</t>
  </si>
  <si>
    <t>사업자영수중</t>
  </si>
  <si>
    <t>카드</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</si>
</sst>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
  </numFmts>
  <fonts count="16">
    <font>
      <sz val="11.0"/>
      <color theme="1"/>
      <name val="Calibri"/>
      <scheme val="minor"/>
    </font>
    <font>
      <b/>
      <sz val="10.0"/>
      <color theme="1"/>
      <name val="Malgun Gothic"/>
    </font>
    <font/>
    <font>
      <sz val="11.0"/>
      <color theme="1"/>
      <name val="Malgun Gothic"/>
    </font>
    <font>
      <b/>
      <sz val="24.0"/>
      <color theme="1"/>
      <name val="Malgun Gothic"/>
    </font>
    <font>
      <sz val="10.0"/>
      <color theme="1"/>
      <name val="Malgun Gothic"/>
    </font>
    <font>
      <sz val="12.0"/>
      <color theme="1"/>
      <name val="Malgun Gothic"/>
    </font>
    <font>
      <b/>
      <sz val="11.0"/>
      <color rgb="FFFF0000"/>
      <name val="Malgun Gothic"/>
    </font>
    <font>
      <sz val="10.0"/>
      <color rgb="FF000000"/>
      <name val="Malgun Gothic"/>
    </font>
    <font>
      <b/>
      <sz val="14.0"/>
      <color theme="1"/>
      <name val="Malgun Gothic"/>
    </font>
    <font>
      <sz val="10.0"/>
      <color rgb="FFFF0000"/>
      <name val="Malgun Gothic"/>
    </font>
    <font>
      <b/>
      <sz val="11.0"/>
      <color theme="1"/>
      <name val="Malgun Gothic"/>
    </font>
    <font>
      <b/>
      <sz val="10.0"/>
      <color rgb="FFFF0000"/>
      <name val="Malgun Gothic"/>
    </font>
    <font>
      <b/>
      <sz val="12.0"/>
      <color theme="1"/>
      <name val="Malgun Gothic"/>
    </font>
    <font>
      <b/>
      <sz val="16.0"/>
      <color theme="1"/>
      <name val="Malgun Gothic"/>
    </font>
    <font>
      <color rgb="FF000000"/>
      <name val="&quot;Malgun Gothic&quot;"/>
    </font>
  </fonts>
  <fills count="12">
    <fill>
      <patternFill patternType="none"/>
    </fill>
    <fill>
      <patternFill patternType="lightGray"/>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
      <patternFill patternType="solid">
        <fgColor theme="0"/>
        <bgColor theme="0"/>
      </patternFill>
    </fill>
    <fill>
      <patternFill patternType="solid">
        <fgColor rgb="FF00B0F0"/>
        <bgColor rgb="FF00B0F0"/>
      </patternFill>
    </fill>
    <fill>
      <patternFill patternType="solid">
        <fgColor rgb="FFBDD6EE"/>
        <bgColor rgb="FFBDD6EE"/>
      </patternFill>
    </fill>
    <fill>
      <patternFill patternType="solid">
        <fgColor rgb="FFF7CAAC"/>
        <bgColor rgb="FFF7CAAC"/>
      </patternFill>
    </fill>
    <fill>
      <patternFill patternType="solid">
        <fgColor rgb="FFFFF2CB"/>
        <bgColor rgb="FFFFF2CB"/>
      </patternFill>
    </fill>
    <fill>
      <patternFill patternType="solid">
        <fgColor rgb="FFE2EFD9"/>
        <bgColor rgb="FFE2EFD9"/>
      </patternFill>
    </fill>
    <fill>
      <patternFill patternType="solid">
        <fgColor rgb="FF00B050"/>
        <bgColor rgb="FF00B050"/>
      </patternFill>
    </fill>
  </fills>
  <borders count="24">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thin">
        <color rgb="FF000000"/>
      </top>
      <bottom style="thin">
        <color rgb="FF000000"/>
      </bottom>
    </border>
    <border>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thin">
        <color rgb="FF000000"/>
      </left>
      <top style="double">
        <color rgb="FF000000"/>
      </top>
      <bottom style="thin">
        <color rgb="FF000000"/>
      </bottom>
    </border>
    <border>
      <right/>
      <top style="double">
        <color rgb="FF000000"/>
      </top>
      <bottom style="thin">
        <color rgb="FF000000"/>
      </bottom>
    </border>
    <border>
      <left style="thin">
        <color rgb="FF000000"/>
      </left>
      <right style="thin">
        <color rgb="FF000000"/>
      </right>
      <top style="thin">
        <color rgb="FF000000"/>
      </top>
    </border>
    <border>
      <left/>
      <right/>
      <top/>
      <bottom/>
    </border>
    <border>
      <left style="thin">
        <color rgb="FF000000"/>
      </left>
      <right style="thin">
        <color rgb="FF000000"/>
      </right>
      <top style="thin">
        <color rgb="FF000000"/>
      </top>
      <bottom style="double">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95">
    <xf borderId="0" fillId="0" fontId="0" numFmtId="0" xfId="0" applyAlignment="1" applyFont="1">
      <alignment readingOrder="0" shrinkToFit="0" vertical="center" wrapText="0"/>
    </xf>
    <xf borderId="1" fillId="2" fontId="1" numFmtId="0" xfId="0" applyAlignment="1" applyBorder="1" applyFill="1" applyFont="1">
      <alignment horizontal="center" vertical="center"/>
    </xf>
    <xf borderId="2" fillId="0" fontId="2" numFmtId="0" xfId="0" applyAlignment="1" applyBorder="1" applyFont="1">
      <alignment vertical="center"/>
    </xf>
    <xf borderId="1" fillId="3" fontId="1" numFmtId="0" xfId="0" applyAlignment="1" applyBorder="1" applyFill="1" applyFont="1">
      <alignment horizontal="center" vertical="center"/>
    </xf>
    <xf borderId="3" fillId="4" fontId="3" numFmtId="0" xfId="0" applyAlignment="1" applyBorder="1" applyFill="1" applyFont="1">
      <alignment horizontal="center" vertical="center"/>
    </xf>
    <xf borderId="4" fillId="0" fontId="2" numFmtId="0" xfId="0" applyAlignment="1" applyBorder="1" applyFont="1">
      <alignment vertical="center"/>
    </xf>
    <xf borderId="5" fillId="0" fontId="4" numFmtId="0" xfId="0" applyAlignment="1" applyBorder="1" applyFont="1">
      <alignment horizontal="center" vertical="center"/>
    </xf>
    <xf borderId="6" fillId="0" fontId="2" numFmtId="0" xfId="0" applyAlignment="1" applyBorder="1" applyFont="1">
      <alignment vertical="center"/>
    </xf>
    <xf borderId="7" fillId="0" fontId="2" numFmtId="0" xfId="0" applyAlignment="1" applyBorder="1" applyFont="1">
      <alignment vertical="center"/>
    </xf>
    <xf borderId="8" fillId="2" fontId="5" numFmtId="0" xfId="0" applyAlignment="1" applyBorder="1" applyFont="1">
      <alignment horizontal="center" vertical="center"/>
    </xf>
    <xf borderId="8" fillId="5" fontId="5" numFmtId="0" xfId="0" applyAlignment="1" applyBorder="1" applyFill="1" applyFont="1">
      <alignment horizontal="center" vertical="center"/>
    </xf>
    <xf borderId="8" fillId="3" fontId="5" numFmtId="0" xfId="0" applyAlignment="1" applyBorder="1" applyFont="1">
      <alignment horizontal="center" vertical="center"/>
    </xf>
    <xf borderId="1" fillId="6" fontId="6" numFmtId="0" xfId="0" applyAlignment="1" applyBorder="1" applyFill="1" applyFont="1">
      <alignment horizontal="center" vertical="center"/>
    </xf>
    <xf borderId="1" fillId="0" fontId="6" numFmtId="0" xfId="0" applyAlignment="1" applyBorder="1" applyFont="1">
      <alignment horizontal="center" shrinkToFit="0" vertical="center" wrapText="1"/>
    </xf>
    <xf borderId="1" fillId="0" fontId="6" numFmtId="0" xfId="0" applyAlignment="1" applyBorder="1" applyFont="1">
      <alignment horizontal="center" vertical="center"/>
    </xf>
    <xf borderId="9" fillId="0" fontId="2" numFmtId="0" xfId="0" applyAlignment="1" applyBorder="1" applyFont="1">
      <alignment vertical="center"/>
    </xf>
    <xf borderId="10" fillId="0" fontId="2" numFmtId="0" xfId="0" applyAlignment="1" applyBorder="1" applyFont="1">
      <alignment vertical="center"/>
    </xf>
    <xf borderId="6" fillId="0" fontId="3" numFmtId="0" xfId="0" applyAlignment="1" applyBorder="1" applyFont="1">
      <alignment horizontal="center" vertical="center"/>
    </xf>
    <xf borderId="5" fillId="0" fontId="3" numFmtId="0" xfId="0" applyAlignment="1" applyBorder="1" applyFont="1">
      <alignment horizontal="center" vertical="center"/>
    </xf>
    <xf borderId="5" fillId="0" fontId="7" numFmtId="0" xfId="0" applyAlignment="1" applyBorder="1" applyFont="1">
      <alignment horizontal="center" shrinkToFit="0" vertical="center" wrapText="1"/>
    </xf>
    <xf borderId="8" fillId="5" fontId="5" numFmtId="0" xfId="0" applyAlignment="1" applyBorder="1" applyFont="1">
      <alignment horizontal="center" shrinkToFit="0" vertical="center" wrapText="1"/>
    </xf>
    <xf borderId="11" fillId="0" fontId="2" numFmtId="0" xfId="0" applyAlignment="1" applyBorder="1" applyFont="1">
      <alignment vertical="center"/>
    </xf>
    <xf borderId="12" fillId="0" fontId="2" numFmtId="0" xfId="0" applyAlignment="1" applyBorder="1" applyFont="1">
      <alignment vertical="center"/>
    </xf>
    <xf borderId="13" fillId="0" fontId="2" numFmtId="0" xfId="0" applyAlignment="1" applyBorder="1" applyFont="1">
      <alignment vertical="center"/>
    </xf>
    <xf borderId="8" fillId="5" fontId="8" numFmtId="0" xfId="0" applyAlignment="1" applyBorder="1" applyFont="1">
      <alignment horizontal="center" vertical="center"/>
    </xf>
    <xf borderId="5" fillId="0" fontId="9" numFmtId="49" xfId="0" applyAlignment="1" applyBorder="1" applyFont="1" applyNumberFormat="1">
      <alignment horizontal="left" shrinkToFit="0" vertical="top" wrapText="1"/>
    </xf>
    <xf borderId="8" fillId="5" fontId="10" numFmtId="0" xfId="0" applyAlignment="1" applyBorder="1" applyFont="1">
      <alignment horizontal="center" vertical="center"/>
    </xf>
    <xf borderId="8" fillId="2" fontId="5" numFmtId="164" xfId="0" applyAlignment="1" applyBorder="1" applyFont="1" applyNumberFormat="1">
      <alignment horizontal="center" vertical="center"/>
    </xf>
    <xf borderId="8" fillId="3" fontId="5" numFmtId="164" xfId="0" applyAlignment="1" applyBorder="1" applyFont="1" applyNumberFormat="1">
      <alignment horizontal="center" vertical="center"/>
    </xf>
    <xf borderId="1" fillId="3" fontId="1" numFmtId="3" xfId="0" applyAlignment="1" applyBorder="1" applyFont="1" applyNumberFormat="1">
      <alignment horizontal="center" vertical="center"/>
    </xf>
    <xf borderId="1" fillId="6" fontId="1" numFmtId="3" xfId="0" applyAlignment="1" applyBorder="1" applyFont="1" applyNumberFormat="1">
      <alignment horizontal="center" vertical="center"/>
    </xf>
    <xf borderId="1" fillId="6" fontId="11" numFmtId="0" xfId="0" applyAlignment="1" applyBorder="1" applyFont="1">
      <alignment horizontal="center" vertical="center"/>
    </xf>
    <xf borderId="1" fillId="0" fontId="3" numFmtId="0" xfId="0" applyAlignment="1" applyBorder="1" applyFont="1">
      <alignment horizontal="center" vertical="center"/>
    </xf>
    <xf borderId="1" fillId="7" fontId="3" numFmtId="0" xfId="0" applyAlignment="1" applyBorder="1" applyFill="1" applyFont="1">
      <alignment horizontal="center" vertical="center"/>
    </xf>
    <xf borderId="14" fillId="0" fontId="2" numFmtId="0" xfId="0" applyAlignment="1" applyBorder="1" applyFont="1">
      <alignment vertical="center"/>
    </xf>
    <xf borderId="8" fillId="5" fontId="1" numFmtId="0" xfId="0" applyAlignment="1" applyBorder="1" applyFont="1">
      <alignment horizontal="center" vertical="center"/>
    </xf>
    <xf borderId="8" fillId="6" fontId="5" numFmtId="0" xfId="0" applyAlignment="1" applyBorder="1" applyFont="1">
      <alignment horizontal="center" vertical="center"/>
    </xf>
    <xf borderId="5" fillId="6" fontId="11" numFmtId="0" xfId="0" applyAlignment="1" applyBorder="1" applyFont="1">
      <alignment horizontal="center" vertical="center"/>
    </xf>
    <xf borderId="5" fillId="0" fontId="3" numFmtId="0" xfId="0" applyAlignment="1" applyBorder="1" applyFont="1">
      <alignment horizontal="center" shrinkToFit="0" vertical="center" wrapText="1"/>
    </xf>
    <xf borderId="8" fillId="5" fontId="1" numFmtId="0" xfId="0" applyAlignment="1" applyBorder="1" applyFont="1">
      <alignment horizontal="center" shrinkToFit="0" vertical="center" wrapText="1"/>
    </xf>
    <xf borderId="8" fillId="5" fontId="12" numFmtId="0" xfId="0" applyAlignment="1" applyBorder="1" applyFont="1">
      <alignment horizontal="center" vertical="center"/>
    </xf>
    <xf borderId="1" fillId="2" fontId="11" numFmtId="3" xfId="0" applyAlignment="1" applyBorder="1" applyFont="1" applyNumberFormat="1">
      <alignment horizontal="center" vertical="center"/>
    </xf>
    <xf borderId="1" fillId="6" fontId="13" numFmtId="0" xfId="0" applyAlignment="1" applyBorder="1" applyFont="1">
      <alignment horizontal="center" vertical="center"/>
    </xf>
    <xf borderId="8" fillId="6" fontId="5" numFmtId="164" xfId="0" applyAlignment="1" applyBorder="1" applyFont="1" applyNumberFormat="1">
      <alignment horizontal="center" vertical="center"/>
    </xf>
    <xf borderId="8" fillId="5" fontId="12" numFmtId="0" xfId="0" applyAlignment="1" applyBorder="1" applyFont="1">
      <alignment horizontal="center" shrinkToFit="0" vertical="center" wrapText="1"/>
    </xf>
    <xf borderId="1" fillId="8" fontId="1" numFmtId="3" xfId="0" applyAlignment="1" applyBorder="1" applyFill="1" applyFont="1" applyNumberFormat="1">
      <alignment horizontal="center" vertical="center"/>
    </xf>
    <xf borderId="6" fillId="0" fontId="14" numFmtId="0" xfId="0" applyAlignment="1" applyBorder="1" applyFont="1">
      <alignment horizontal="center" vertical="center"/>
    </xf>
    <xf borderId="8" fillId="8" fontId="5" numFmtId="0" xfId="0" applyAlignment="1" applyBorder="1" applyFont="1">
      <alignment horizontal="center" vertical="center"/>
    </xf>
    <xf borderId="15" fillId="4" fontId="13" numFmtId="0" xfId="0" applyAlignment="1" applyBorder="1" applyFont="1">
      <alignment horizontal="center" vertical="center"/>
    </xf>
    <xf borderId="16" fillId="0" fontId="2" numFmtId="0" xfId="0" applyAlignment="1" applyBorder="1" applyFont="1">
      <alignment vertical="center"/>
    </xf>
    <xf borderId="17" fillId="0" fontId="2" numFmtId="0" xfId="0" applyAlignment="1" applyBorder="1" applyFont="1">
      <alignment vertical="center"/>
    </xf>
    <xf borderId="18" fillId="4" fontId="13" numFmtId="0" xfId="0" applyAlignment="1" applyBorder="1" applyFont="1">
      <alignment horizontal="center" vertical="center"/>
    </xf>
    <xf borderId="19" fillId="0" fontId="2" numFmtId="0" xfId="0" applyAlignment="1" applyBorder="1" applyFont="1">
      <alignment vertical="center"/>
    </xf>
    <xf borderId="2" fillId="0" fontId="6" numFmtId="0" xfId="0" applyAlignment="1" applyBorder="1" applyFont="1">
      <alignment horizontal="center" vertical="center"/>
    </xf>
    <xf borderId="8" fillId="0" fontId="11" numFmtId="0" xfId="0" applyAlignment="1" applyBorder="1" applyFont="1">
      <alignment horizontal="center" vertical="center"/>
    </xf>
    <xf borderId="8" fillId="0" fontId="13" numFmtId="164" xfId="0" applyAlignment="1" applyBorder="1" applyFont="1" applyNumberFormat="1">
      <alignment horizontal="center" vertical="center"/>
    </xf>
    <xf borderId="8" fillId="0" fontId="6" numFmtId="0" xfId="0" applyAlignment="1" applyBorder="1" applyFont="1">
      <alignment horizontal="center" vertical="center"/>
    </xf>
    <xf borderId="1" fillId="0" fontId="11" numFmtId="0" xfId="0" applyAlignment="1" applyBorder="1" applyFont="1">
      <alignment horizontal="center" shrinkToFit="0" vertical="center" wrapText="1"/>
    </xf>
    <xf borderId="1" fillId="0" fontId="13" numFmtId="164" xfId="0" applyAlignment="1" applyBorder="1" applyFont="1" applyNumberFormat="1">
      <alignment horizontal="center" vertical="center"/>
    </xf>
    <xf borderId="20" fillId="0" fontId="6" numFmtId="0" xfId="0" applyAlignment="1" applyBorder="1" applyFont="1">
      <alignment horizontal="center" vertical="center"/>
    </xf>
    <xf borderId="20" fillId="0" fontId="11" numFmtId="0" xfId="0" applyAlignment="1" applyBorder="1" applyFont="1">
      <alignment horizontal="center" vertical="center"/>
    </xf>
    <xf borderId="20" fillId="0" fontId="13" numFmtId="164" xfId="0" applyAlignment="1" applyBorder="1" applyFont="1" applyNumberFormat="1">
      <alignment horizontal="center" vertical="center"/>
    </xf>
    <xf borderId="5" fillId="0" fontId="11" numFmtId="0" xfId="0" applyAlignment="1" applyBorder="1" applyFont="1">
      <alignment horizontal="center" shrinkToFit="0" vertical="center" wrapText="1"/>
    </xf>
    <xf borderId="5" fillId="0" fontId="13" numFmtId="164" xfId="0" applyAlignment="1" applyBorder="1" applyFont="1" applyNumberFormat="1">
      <alignment horizontal="center" vertical="center"/>
    </xf>
    <xf borderId="1" fillId="2" fontId="11" numFmtId="0" xfId="0" applyAlignment="1" applyBorder="1" applyFont="1">
      <alignment horizontal="center" vertical="center"/>
    </xf>
    <xf borderId="3" fillId="6" fontId="11" numFmtId="0" xfId="0" applyAlignment="1" applyBorder="1" applyFont="1">
      <alignment horizontal="center" vertical="center"/>
    </xf>
    <xf borderId="6" fillId="0" fontId="9" numFmtId="0" xfId="0" applyAlignment="1" applyBorder="1" applyFont="1">
      <alignment horizontal="center" shrinkToFit="0" vertical="center" wrapText="1"/>
    </xf>
    <xf borderId="8" fillId="8" fontId="5" numFmtId="164" xfId="0" applyAlignment="1" applyBorder="1" applyFont="1" applyNumberFormat="1">
      <alignment horizontal="center" vertical="center"/>
    </xf>
    <xf borderId="0" fillId="0" fontId="11" numFmtId="0" xfId="0" applyAlignment="1" applyFont="1">
      <alignment horizontal="center" shrinkToFit="0" vertical="center" wrapText="1"/>
    </xf>
    <xf borderId="0" fillId="0" fontId="3" numFmtId="164" xfId="0" applyAlignment="1" applyFont="1" applyNumberFormat="1">
      <alignment horizontal="center" vertical="center"/>
    </xf>
    <xf borderId="21" fillId="9" fontId="3" numFmtId="164" xfId="0" applyAlignment="1" applyBorder="1" applyFill="1" applyFont="1" applyNumberFormat="1">
      <alignment horizontal="center" vertical="center"/>
    </xf>
    <xf borderId="8" fillId="0" fontId="5" numFmtId="164" xfId="0" applyAlignment="1" applyBorder="1" applyFont="1" applyNumberFormat="1">
      <alignment horizontal="center" vertical="center"/>
    </xf>
    <xf borderId="22" fillId="0" fontId="5" numFmtId="164" xfId="0" applyAlignment="1" applyBorder="1" applyFont="1" applyNumberFormat="1">
      <alignment horizontal="center" vertical="center"/>
    </xf>
    <xf borderId="0" fillId="0" fontId="5" numFmtId="0" xfId="0" applyAlignment="1" applyFont="1">
      <alignment vertical="center"/>
    </xf>
    <xf borderId="8" fillId="9" fontId="5" numFmtId="49" xfId="0" applyAlignment="1" applyBorder="1" applyFont="1" applyNumberFormat="1">
      <alignment vertical="center"/>
    </xf>
    <xf borderId="8" fillId="9" fontId="5" numFmtId="0" xfId="0" applyAlignment="1" applyBorder="1" applyFont="1">
      <alignment vertical="center"/>
    </xf>
    <xf borderId="8" fillId="9" fontId="5" numFmtId="164" xfId="0" applyAlignment="1" applyBorder="1" applyFont="1" applyNumberFormat="1">
      <alignment vertical="center"/>
    </xf>
    <xf borderId="8" fillId="10" fontId="5" numFmtId="49" xfId="0" applyAlignment="1" applyBorder="1" applyFill="1" applyFont="1" applyNumberFormat="1">
      <alignment vertical="center"/>
    </xf>
    <xf borderId="8" fillId="10" fontId="5" numFmtId="0" xfId="0" applyAlignment="1" applyBorder="1" applyFont="1">
      <alignment readingOrder="0" vertical="center"/>
    </xf>
    <xf borderId="8" fillId="10" fontId="5" numFmtId="0" xfId="0" applyAlignment="1" applyBorder="1" applyFont="1">
      <alignment vertical="center"/>
    </xf>
    <xf borderId="8" fillId="10" fontId="5" numFmtId="164" xfId="0" applyAlignment="1" applyBorder="1" applyFont="1" applyNumberFormat="1">
      <alignment vertical="center"/>
    </xf>
    <xf borderId="8" fillId="9" fontId="5" numFmtId="0" xfId="0" applyAlignment="1" applyBorder="1" applyFont="1">
      <alignment readingOrder="0" vertical="center"/>
    </xf>
    <xf borderId="8" fillId="10" fontId="5" numFmtId="164" xfId="0" applyAlignment="1" applyBorder="1" applyFont="1" applyNumberFormat="1">
      <alignment readingOrder="0" vertical="center"/>
    </xf>
    <xf borderId="8" fillId="9" fontId="5" numFmtId="164" xfId="0" applyAlignment="1" applyBorder="1" applyFont="1" applyNumberFormat="1">
      <alignment readingOrder="0" vertical="center"/>
    </xf>
    <xf borderId="1" fillId="4" fontId="5" numFmtId="0" xfId="0" applyAlignment="1" applyBorder="1" applyFont="1">
      <alignment horizontal="center" vertical="center"/>
    </xf>
    <xf borderId="8" fillId="0" fontId="5" numFmtId="0" xfId="0" applyAlignment="1" applyBorder="1" applyFont="1">
      <alignment vertical="center"/>
    </xf>
    <xf borderId="8" fillId="0" fontId="5" numFmtId="164" xfId="0" applyAlignment="1" applyBorder="1" applyFont="1" applyNumberFormat="1">
      <alignment vertical="center"/>
    </xf>
    <xf borderId="8" fillId="9" fontId="1" numFmtId="49" xfId="0" applyAlignment="1" applyBorder="1" applyFont="1" applyNumberFormat="1">
      <alignment vertical="center"/>
    </xf>
    <xf borderId="1" fillId="0" fontId="5" numFmtId="0" xfId="0" applyAlignment="1" applyBorder="1" applyFont="1">
      <alignment horizontal="center" vertical="center"/>
    </xf>
    <xf borderId="20" fillId="11" fontId="5" numFmtId="0" xfId="0" applyAlignment="1" applyBorder="1" applyFill="1" applyFont="1">
      <alignment horizontal="center" vertical="center"/>
    </xf>
    <xf borderId="5" fillId="11" fontId="5" numFmtId="164" xfId="0" applyAlignment="1" applyBorder="1" applyFont="1" applyNumberFormat="1">
      <alignment horizontal="center" vertical="center"/>
    </xf>
    <xf borderId="23" fillId="0" fontId="2" numFmtId="0" xfId="0" applyAlignment="1" applyBorder="1" applyFont="1">
      <alignment vertical="center"/>
    </xf>
    <xf borderId="8" fillId="0" fontId="5" numFmtId="0" xfId="0" applyAlignment="1" applyBorder="1" applyFont="1">
      <alignment readingOrder="0" vertical="center"/>
    </xf>
    <xf borderId="8" fillId="0" fontId="15" numFmtId="0" xfId="0" applyAlignment="1" applyBorder="1" applyFont="1">
      <alignment readingOrder="0" shrinkToFit="0" vertical="center" wrapText="0"/>
    </xf>
    <xf borderId="1" fillId="0" fontId="5"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5.jpg"/><Relationship Id="rId3" Type="http://schemas.openxmlformats.org/officeDocument/2006/relationships/image" Target="../media/image2.jpg"/><Relationship Id="rId4" Type="http://schemas.openxmlformats.org/officeDocument/2006/relationships/image" Target="../media/image4.jpg"/><Relationship Id="rId5"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333375</xdr:colOff>
      <xdr:row>2</xdr:row>
      <xdr:rowOff>57150</xdr:rowOff>
    </xdr:from>
    <xdr:ext cx="1685925" cy="1771650"/>
    <xdr:pic>
      <xdr:nvPicPr>
        <xdr:cNvPr descr="xl/media/image1.jpeg"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561975</xdr:colOff>
      <xdr:row>18</xdr:row>
      <xdr:rowOff>152400</xdr:rowOff>
    </xdr:from>
    <xdr:ext cx="1790700" cy="1695450"/>
    <xdr:pic>
      <xdr:nvPicPr>
        <xdr:cNvPr descr="xl/media/image2.jpeg" id="0" name="image5.jp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190500</xdr:colOff>
      <xdr:row>2</xdr:row>
      <xdr:rowOff>171450</xdr:rowOff>
    </xdr:from>
    <xdr:ext cx="1695450" cy="1562100"/>
    <xdr:pic>
      <xdr:nvPicPr>
        <xdr:cNvPr descr="xl/media/image3.jpeg" id="0" name="image2.jp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38100</xdr:colOff>
      <xdr:row>3</xdr:row>
      <xdr:rowOff>0</xdr:rowOff>
    </xdr:from>
    <xdr:ext cx="1828800" cy="1447800"/>
    <xdr:pic>
      <xdr:nvPicPr>
        <xdr:cNvPr descr="xl/media/image4.jpeg" id="0" name="image4.jpg"/>
        <xdr:cNvPicPr preferRelativeResize="0"/>
      </xdr:nvPicPr>
      <xdr:blipFill>
        <a:blip cstate="print" r:embed="rId4"/>
        <a:stretch>
          <a:fillRect/>
        </a:stretch>
      </xdr:blipFill>
      <xdr:spPr>
        <a:prstGeom prst="rect">
          <a:avLst/>
        </a:prstGeom>
        <a:noFill/>
      </xdr:spPr>
    </xdr:pic>
    <xdr:clientData fLocksWithSheet="0"/>
  </xdr:oneCellAnchor>
  <xdr:oneCellAnchor>
    <xdr:from>
      <xdr:col>7</xdr:col>
      <xdr:colOff>523875</xdr:colOff>
      <xdr:row>18</xdr:row>
      <xdr:rowOff>28575</xdr:rowOff>
    </xdr:from>
    <xdr:ext cx="2190750" cy="1981200"/>
    <xdr:pic>
      <xdr:nvPicPr>
        <xdr:cNvPr descr="xl/media/image5.png" id="0" name="image1.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30.57"/>
    <col customWidth="1" min="3" max="3" width="11.57"/>
    <col customWidth="1" min="4" max="4" width="30.57"/>
    <col customWidth="1" min="5" max="5" width="8.71"/>
    <col customWidth="1" min="6" max="6" width="23.14"/>
    <col customWidth="1" min="7" max="7" width="10.0"/>
    <col customWidth="1" min="8" max="10" width="8.71"/>
    <col customWidth="1" min="11" max="11" width="17.57"/>
    <col customWidth="1" min="12" max="26" width="8.71"/>
  </cols>
  <sheetData>
    <row r="1" ht="16.5" customHeight="1">
      <c r="A1" s="1" t="s">
        <v>0</v>
      </c>
      <c r="B1" s="2"/>
      <c r="C1" s="3" t="s">
        <v>1</v>
      </c>
      <c r="D1" s="2"/>
      <c r="E1" s="4" t="s">
        <v>2</v>
      </c>
      <c r="F1" s="5"/>
      <c r="G1" s="5"/>
      <c r="H1" s="5"/>
      <c r="I1" s="5"/>
      <c r="J1" s="5"/>
      <c r="K1" s="2"/>
      <c r="L1" s="6" t="s">
        <v>3</v>
      </c>
      <c r="M1" s="7"/>
      <c r="N1" s="7"/>
      <c r="O1" s="7"/>
      <c r="P1" s="7"/>
      <c r="Q1" s="7"/>
      <c r="R1" s="7"/>
      <c r="S1" s="7"/>
      <c r="T1" s="7"/>
      <c r="U1" s="8"/>
    </row>
    <row r="2" ht="16.5" customHeight="1">
      <c r="A2" s="9" t="s">
        <v>4</v>
      </c>
      <c r="B2" s="10" t="s">
        <v>5</v>
      </c>
      <c r="C2" s="11" t="s">
        <v>4</v>
      </c>
      <c r="D2" s="10" t="s">
        <v>6</v>
      </c>
      <c r="E2" s="12" t="s">
        <v>7</v>
      </c>
      <c r="F2" s="2"/>
      <c r="G2" s="13" t="s">
        <v>8</v>
      </c>
      <c r="H2" s="5"/>
      <c r="I2" s="2"/>
      <c r="J2" s="14" t="s">
        <v>9</v>
      </c>
      <c r="K2" s="2"/>
      <c r="L2" s="15"/>
      <c r="U2" s="16"/>
    </row>
    <row r="3" ht="16.5" customHeight="1">
      <c r="A3" s="9" t="s">
        <v>10</v>
      </c>
      <c r="B3" s="10" t="s">
        <v>11</v>
      </c>
      <c r="C3" s="11" t="s">
        <v>10</v>
      </c>
      <c r="D3" s="10" t="s">
        <v>11</v>
      </c>
      <c r="E3" s="17"/>
      <c r="F3" s="8"/>
      <c r="G3" s="18"/>
      <c r="H3" s="7"/>
      <c r="I3" s="8"/>
      <c r="J3" s="18"/>
      <c r="K3" s="7"/>
      <c r="L3" s="19" t="s">
        <v>12</v>
      </c>
      <c r="M3" s="7"/>
      <c r="N3" s="7"/>
      <c r="O3" s="7"/>
      <c r="P3" s="7"/>
      <c r="Q3" s="7"/>
      <c r="R3" s="7"/>
      <c r="S3" s="7"/>
      <c r="T3" s="7"/>
      <c r="U3" s="8"/>
    </row>
    <row r="4" ht="16.5" customHeight="1">
      <c r="A4" s="9" t="s">
        <v>13</v>
      </c>
      <c r="B4" s="20" t="s">
        <v>14</v>
      </c>
      <c r="C4" s="11" t="s">
        <v>13</v>
      </c>
      <c r="D4" s="20" t="s">
        <v>15</v>
      </c>
      <c r="F4" s="16"/>
      <c r="G4" s="15"/>
      <c r="I4" s="16"/>
      <c r="J4" s="15"/>
      <c r="L4" s="21"/>
      <c r="M4" s="22"/>
      <c r="N4" s="22"/>
      <c r="O4" s="22"/>
      <c r="P4" s="22"/>
      <c r="Q4" s="22"/>
      <c r="R4" s="22"/>
      <c r="S4" s="22"/>
      <c r="T4" s="22"/>
      <c r="U4" s="23"/>
    </row>
    <row r="5" ht="16.5" customHeight="1">
      <c r="A5" s="9" t="s">
        <v>16</v>
      </c>
      <c r="B5" s="24" t="s">
        <v>17</v>
      </c>
      <c r="C5" s="11" t="s">
        <v>16</v>
      </c>
      <c r="D5" s="24" t="s">
        <v>17</v>
      </c>
      <c r="F5" s="16"/>
      <c r="G5" s="15"/>
      <c r="I5" s="16"/>
      <c r="J5" s="15"/>
      <c r="L5" s="25" t="s">
        <v>18</v>
      </c>
      <c r="M5" s="7"/>
      <c r="N5" s="7"/>
      <c r="O5" s="7"/>
      <c r="P5" s="7"/>
      <c r="Q5" s="7"/>
      <c r="R5" s="7"/>
      <c r="S5" s="7"/>
      <c r="T5" s="7"/>
      <c r="U5" s="8"/>
    </row>
    <row r="6" ht="16.5" customHeight="1">
      <c r="A6" s="9" t="s">
        <v>19</v>
      </c>
      <c r="B6" s="24" t="s">
        <v>20</v>
      </c>
      <c r="C6" s="11" t="s">
        <v>19</v>
      </c>
      <c r="D6" s="24" t="s">
        <v>20</v>
      </c>
      <c r="F6" s="16"/>
      <c r="G6" s="15"/>
      <c r="I6" s="16"/>
      <c r="J6" s="15"/>
      <c r="L6" s="15"/>
      <c r="U6" s="16"/>
    </row>
    <row r="7" ht="16.5" customHeight="1">
      <c r="A7" s="9" t="s">
        <v>21</v>
      </c>
      <c r="B7" s="24" t="s">
        <v>22</v>
      </c>
      <c r="C7" s="11" t="s">
        <v>21</v>
      </c>
      <c r="D7" s="24" t="s">
        <v>22</v>
      </c>
      <c r="F7" s="16"/>
      <c r="G7" s="15"/>
      <c r="I7" s="16"/>
      <c r="J7" s="15"/>
      <c r="L7" s="15"/>
      <c r="U7" s="16"/>
    </row>
    <row r="8" ht="16.5" customHeight="1">
      <c r="A8" s="9" t="s">
        <v>23</v>
      </c>
      <c r="B8" s="10" t="s">
        <v>24</v>
      </c>
      <c r="C8" s="11" t="s">
        <v>23</v>
      </c>
      <c r="D8" s="10" t="s">
        <v>24</v>
      </c>
      <c r="F8" s="16"/>
      <c r="G8" s="15"/>
      <c r="I8" s="16"/>
      <c r="J8" s="15"/>
      <c r="L8" s="15"/>
      <c r="U8" s="16"/>
    </row>
    <row r="9" ht="16.5" customHeight="1">
      <c r="A9" s="9" t="s">
        <v>25</v>
      </c>
      <c r="B9" s="10" t="s">
        <v>26</v>
      </c>
      <c r="C9" s="11" t="s">
        <v>25</v>
      </c>
      <c r="D9" s="10" t="s">
        <v>26</v>
      </c>
      <c r="F9" s="16"/>
      <c r="G9" s="15"/>
      <c r="I9" s="16"/>
      <c r="J9" s="15"/>
      <c r="L9" s="15"/>
      <c r="U9" s="16"/>
    </row>
    <row r="10" ht="16.5" customHeight="1">
      <c r="A10" s="9" t="s">
        <v>27</v>
      </c>
      <c r="B10" s="26" t="s">
        <v>28</v>
      </c>
      <c r="C10" s="11" t="s">
        <v>27</v>
      </c>
      <c r="D10" s="26" t="s">
        <v>28</v>
      </c>
      <c r="F10" s="16"/>
      <c r="G10" s="15"/>
      <c r="I10" s="16"/>
      <c r="J10" s="15"/>
      <c r="L10" s="15"/>
      <c r="U10" s="16"/>
    </row>
    <row r="11" ht="17.25" customHeight="1">
      <c r="A11" s="9" t="s">
        <v>29</v>
      </c>
      <c r="B11" s="27">
        <v>600000.0</v>
      </c>
      <c r="C11" s="11" t="s">
        <v>29</v>
      </c>
      <c r="D11" s="28">
        <v>660000.0</v>
      </c>
      <c r="E11" s="22"/>
      <c r="F11" s="23"/>
      <c r="G11" s="21"/>
      <c r="H11" s="22"/>
      <c r="I11" s="23"/>
      <c r="J11" s="21"/>
      <c r="K11" s="22"/>
      <c r="L11" s="15"/>
      <c r="U11" s="16"/>
    </row>
    <row r="12" ht="16.5" customHeight="1">
      <c r="A12" s="29" t="s">
        <v>30</v>
      </c>
      <c r="B12" s="2"/>
      <c r="C12" s="30" t="s">
        <v>31</v>
      </c>
      <c r="D12" s="2"/>
      <c r="E12" s="31" t="s">
        <v>32</v>
      </c>
      <c r="F12" s="2"/>
      <c r="G12" s="32" t="s">
        <v>33</v>
      </c>
      <c r="H12" s="5"/>
      <c r="I12" s="2"/>
      <c r="J12" s="33" t="s">
        <v>33</v>
      </c>
      <c r="K12" s="34"/>
      <c r="L12" s="15"/>
      <c r="U12" s="16"/>
    </row>
    <row r="13" ht="16.5" customHeight="1">
      <c r="A13" s="11" t="s">
        <v>4</v>
      </c>
      <c r="B13" s="35" t="s">
        <v>34</v>
      </c>
      <c r="C13" s="36" t="s">
        <v>4</v>
      </c>
      <c r="D13" s="35" t="s">
        <v>35</v>
      </c>
      <c r="E13" s="37" t="s">
        <v>36</v>
      </c>
      <c r="F13" s="8"/>
      <c r="G13" s="18" t="s">
        <v>36</v>
      </c>
      <c r="H13" s="7"/>
      <c r="I13" s="8"/>
      <c r="J13" s="38" t="s">
        <v>37</v>
      </c>
      <c r="K13" s="7"/>
      <c r="L13" s="15"/>
      <c r="U13" s="16"/>
    </row>
    <row r="14" ht="16.5" customHeight="1">
      <c r="A14" s="11" t="s">
        <v>10</v>
      </c>
      <c r="B14" s="10" t="s">
        <v>11</v>
      </c>
      <c r="C14" s="36" t="s">
        <v>10</v>
      </c>
      <c r="D14" s="35" t="s">
        <v>11</v>
      </c>
      <c r="E14" s="15"/>
      <c r="F14" s="16"/>
      <c r="G14" s="15"/>
      <c r="I14" s="16"/>
      <c r="J14" s="15"/>
      <c r="L14" s="15"/>
      <c r="U14" s="16"/>
    </row>
    <row r="15" ht="16.5" customHeight="1">
      <c r="A15" s="11" t="s">
        <v>13</v>
      </c>
      <c r="B15" s="20" t="s">
        <v>38</v>
      </c>
      <c r="C15" s="36" t="s">
        <v>13</v>
      </c>
      <c r="D15" s="39" t="s">
        <v>38</v>
      </c>
      <c r="E15" s="21"/>
      <c r="F15" s="23"/>
      <c r="G15" s="21"/>
      <c r="H15" s="22"/>
      <c r="I15" s="23"/>
      <c r="J15" s="21"/>
      <c r="K15" s="22"/>
      <c r="L15" s="15"/>
      <c r="U15" s="16"/>
    </row>
    <row r="16" ht="16.5" customHeight="1">
      <c r="A16" s="11" t="s">
        <v>16</v>
      </c>
      <c r="B16" s="24" t="s">
        <v>17</v>
      </c>
      <c r="C16" s="36" t="s">
        <v>16</v>
      </c>
      <c r="D16" s="24" t="s">
        <v>17</v>
      </c>
      <c r="E16" s="31" t="s">
        <v>39</v>
      </c>
      <c r="F16" s="2"/>
      <c r="G16" s="32" t="s">
        <v>40</v>
      </c>
      <c r="H16" s="5"/>
      <c r="I16" s="2"/>
      <c r="J16" s="32" t="s">
        <v>41</v>
      </c>
      <c r="K16" s="5"/>
      <c r="L16" s="15"/>
      <c r="U16" s="16"/>
    </row>
    <row r="17" ht="16.5" customHeight="1">
      <c r="A17" s="11" t="s">
        <v>19</v>
      </c>
      <c r="B17" s="24" t="s">
        <v>20</v>
      </c>
      <c r="C17" s="36" t="s">
        <v>19</v>
      </c>
      <c r="D17" s="40" t="s">
        <v>42</v>
      </c>
      <c r="E17" s="41">
        <v>200000.0</v>
      </c>
      <c r="F17" s="2"/>
      <c r="G17" s="41">
        <v>139000.0</v>
      </c>
      <c r="H17" s="5"/>
      <c r="I17" s="2"/>
      <c r="J17" s="41">
        <v>154000.0</v>
      </c>
      <c r="K17" s="34"/>
      <c r="L17" s="15"/>
      <c r="U17" s="16"/>
    </row>
    <row r="18" ht="16.5" customHeight="1">
      <c r="A18" s="11" t="s">
        <v>21</v>
      </c>
      <c r="B18" s="24" t="s">
        <v>22</v>
      </c>
      <c r="C18" s="36" t="s">
        <v>21</v>
      </c>
      <c r="D18" s="24" t="s">
        <v>22</v>
      </c>
      <c r="E18" s="42" t="s">
        <v>43</v>
      </c>
      <c r="F18" s="5"/>
      <c r="G18" s="2"/>
      <c r="H18" s="14" t="s">
        <v>44</v>
      </c>
      <c r="I18" s="5"/>
      <c r="J18" s="5"/>
      <c r="K18" s="5"/>
      <c r="L18" s="15"/>
      <c r="U18" s="16"/>
    </row>
    <row r="19" ht="16.5" customHeight="1">
      <c r="A19" s="11" t="s">
        <v>23</v>
      </c>
      <c r="B19" s="10" t="s">
        <v>24</v>
      </c>
      <c r="C19" s="36" t="s">
        <v>23</v>
      </c>
      <c r="D19" s="35" t="s">
        <v>24</v>
      </c>
      <c r="E19" s="18"/>
      <c r="F19" s="7"/>
      <c r="G19" s="8"/>
      <c r="H19" s="18"/>
      <c r="I19" s="7"/>
      <c r="J19" s="7"/>
      <c r="K19" s="8"/>
      <c r="L19" s="15"/>
      <c r="U19" s="16"/>
    </row>
    <row r="20" ht="16.5" customHeight="1">
      <c r="A20" s="11" t="s">
        <v>25</v>
      </c>
      <c r="B20" s="10" t="s">
        <v>26</v>
      </c>
      <c r="C20" s="36" t="s">
        <v>25</v>
      </c>
      <c r="D20" s="35" t="s">
        <v>26</v>
      </c>
      <c r="E20" s="15"/>
      <c r="G20" s="16"/>
      <c r="H20" s="15"/>
      <c r="K20" s="16"/>
      <c r="L20" s="15"/>
      <c r="U20" s="16"/>
    </row>
    <row r="21" ht="16.5" customHeight="1">
      <c r="A21" s="11" t="s">
        <v>27</v>
      </c>
      <c r="B21" s="26" t="s">
        <v>28</v>
      </c>
      <c r="C21" s="36" t="s">
        <v>27</v>
      </c>
      <c r="D21" s="40" t="s">
        <v>28</v>
      </c>
      <c r="E21" s="15"/>
      <c r="G21" s="16"/>
      <c r="H21" s="15"/>
      <c r="K21" s="16"/>
      <c r="L21" s="15"/>
      <c r="U21" s="16"/>
    </row>
    <row r="22" ht="16.5" customHeight="1">
      <c r="A22" s="11" t="s">
        <v>29</v>
      </c>
      <c r="B22" s="28">
        <v>730000.0</v>
      </c>
      <c r="C22" s="36" t="s">
        <v>29</v>
      </c>
      <c r="D22" s="43">
        <v>830000.0</v>
      </c>
      <c r="E22" s="15"/>
      <c r="G22" s="16"/>
      <c r="H22" s="15"/>
      <c r="K22" s="16"/>
      <c r="L22" s="15"/>
      <c r="U22" s="16"/>
    </row>
    <row r="23" ht="16.5" customHeight="1">
      <c r="A23" s="1" t="s">
        <v>45</v>
      </c>
      <c r="B23" s="2"/>
      <c r="C23" s="3" t="s">
        <v>46</v>
      </c>
      <c r="D23" s="2"/>
      <c r="E23" s="15"/>
      <c r="G23" s="16"/>
      <c r="H23" s="15"/>
      <c r="K23" s="16"/>
      <c r="L23" s="15"/>
      <c r="U23" s="16"/>
    </row>
    <row r="24" ht="16.5" customHeight="1">
      <c r="A24" s="9" t="s">
        <v>4</v>
      </c>
      <c r="B24" s="35" t="s">
        <v>47</v>
      </c>
      <c r="C24" s="11" t="s">
        <v>4</v>
      </c>
      <c r="D24" s="40" t="s">
        <v>48</v>
      </c>
      <c r="E24" s="15"/>
      <c r="G24" s="16"/>
      <c r="H24" s="15"/>
      <c r="K24" s="16"/>
      <c r="L24" s="15"/>
      <c r="U24" s="16"/>
    </row>
    <row r="25" ht="16.5" customHeight="1">
      <c r="A25" s="9" t="s">
        <v>10</v>
      </c>
      <c r="B25" s="35" t="s">
        <v>49</v>
      </c>
      <c r="C25" s="11" t="s">
        <v>10</v>
      </c>
      <c r="D25" s="40" t="s">
        <v>49</v>
      </c>
      <c r="E25" s="15"/>
      <c r="G25" s="16"/>
      <c r="H25" s="15"/>
      <c r="K25" s="16"/>
      <c r="L25" s="15"/>
      <c r="U25" s="16"/>
    </row>
    <row r="26" ht="16.5" customHeight="1">
      <c r="A26" s="9" t="s">
        <v>13</v>
      </c>
      <c r="B26" s="39" t="s">
        <v>50</v>
      </c>
      <c r="C26" s="11" t="s">
        <v>13</v>
      </c>
      <c r="D26" s="44" t="s">
        <v>51</v>
      </c>
      <c r="E26" s="15"/>
      <c r="G26" s="16"/>
      <c r="H26" s="15"/>
      <c r="K26" s="16"/>
      <c r="L26" s="15"/>
      <c r="U26" s="16"/>
    </row>
    <row r="27" ht="16.5" customHeight="1">
      <c r="A27" s="9" t="s">
        <v>16</v>
      </c>
      <c r="B27" s="24" t="s">
        <v>17</v>
      </c>
      <c r="C27" s="11" t="s">
        <v>16</v>
      </c>
      <c r="D27" s="35" t="s">
        <v>52</v>
      </c>
      <c r="E27" s="15"/>
      <c r="G27" s="16"/>
      <c r="H27" s="15"/>
      <c r="K27" s="16"/>
      <c r="L27" s="15"/>
      <c r="U27" s="16"/>
    </row>
    <row r="28" ht="16.5" customHeight="1">
      <c r="A28" s="9" t="s">
        <v>19</v>
      </c>
      <c r="B28" s="35" t="s">
        <v>53</v>
      </c>
      <c r="C28" s="11" t="s">
        <v>19</v>
      </c>
      <c r="D28" s="35" t="s">
        <v>54</v>
      </c>
      <c r="E28" s="21"/>
      <c r="F28" s="22"/>
      <c r="G28" s="23"/>
      <c r="H28" s="21"/>
      <c r="I28" s="22"/>
      <c r="J28" s="22"/>
      <c r="K28" s="23"/>
      <c r="L28" s="15"/>
      <c r="U28" s="16"/>
    </row>
    <row r="29" ht="16.5" customHeight="1">
      <c r="A29" s="9" t="s">
        <v>21</v>
      </c>
      <c r="B29" s="40" t="s">
        <v>55</v>
      </c>
      <c r="C29" s="11" t="s">
        <v>21</v>
      </c>
      <c r="D29" s="40" t="s">
        <v>55</v>
      </c>
      <c r="E29" s="31" t="s">
        <v>32</v>
      </c>
      <c r="F29" s="5"/>
      <c r="G29" s="2"/>
      <c r="H29" s="32" t="s">
        <v>33</v>
      </c>
      <c r="I29" s="5"/>
      <c r="J29" s="5"/>
      <c r="K29" s="5"/>
      <c r="L29" s="15"/>
      <c r="U29" s="16"/>
    </row>
    <row r="30" ht="16.5" customHeight="1">
      <c r="A30" s="9" t="s">
        <v>23</v>
      </c>
      <c r="B30" s="35" t="s">
        <v>56</v>
      </c>
      <c r="C30" s="11" t="s">
        <v>23</v>
      </c>
      <c r="D30" s="35" t="s">
        <v>57</v>
      </c>
      <c r="E30" s="37" t="s">
        <v>58</v>
      </c>
      <c r="F30" s="7"/>
      <c r="G30" s="8"/>
      <c r="H30" s="18" t="s">
        <v>59</v>
      </c>
      <c r="I30" s="7"/>
      <c r="J30" s="7"/>
      <c r="K30" s="7"/>
      <c r="L30" s="15"/>
      <c r="U30" s="16"/>
    </row>
    <row r="31" ht="16.5" customHeight="1">
      <c r="A31" s="9" t="s">
        <v>25</v>
      </c>
      <c r="B31" s="35" t="s">
        <v>60</v>
      </c>
      <c r="C31" s="11" t="s">
        <v>25</v>
      </c>
      <c r="D31" s="35" t="s">
        <v>61</v>
      </c>
      <c r="E31" s="21"/>
      <c r="F31" s="22"/>
      <c r="G31" s="23"/>
      <c r="H31" s="21"/>
      <c r="I31" s="22"/>
      <c r="J31" s="22"/>
      <c r="K31" s="22"/>
      <c r="L31" s="15"/>
      <c r="U31" s="16"/>
    </row>
    <row r="32" ht="16.5" customHeight="1">
      <c r="A32" s="9" t="s">
        <v>27</v>
      </c>
      <c r="B32" s="40" t="s">
        <v>28</v>
      </c>
      <c r="C32" s="11" t="s">
        <v>27</v>
      </c>
      <c r="D32" s="40" t="s">
        <v>28</v>
      </c>
      <c r="E32" s="31" t="s">
        <v>62</v>
      </c>
      <c r="F32" s="5"/>
      <c r="G32" s="2"/>
      <c r="H32" s="32" t="s">
        <v>63</v>
      </c>
      <c r="I32" s="5"/>
      <c r="J32" s="5"/>
      <c r="K32" s="5"/>
      <c r="L32" s="15"/>
      <c r="U32" s="16"/>
    </row>
    <row r="33" ht="16.5" customHeight="1">
      <c r="A33" s="9" t="s">
        <v>29</v>
      </c>
      <c r="B33" s="27">
        <v>1120000.0</v>
      </c>
      <c r="C33" s="11" t="s">
        <v>29</v>
      </c>
      <c r="D33" s="28">
        <v>1420000.0</v>
      </c>
      <c r="E33" s="41">
        <v>309000.0</v>
      </c>
      <c r="F33" s="5"/>
      <c r="G33" s="2"/>
      <c r="H33" s="41">
        <v>425000.0</v>
      </c>
      <c r="I33" s="5"/>
      <c r="J33" s="5"/>
      <c r="K33" s="34"/>
      <c r="L33" s="15"/>
      <c r="U33" s="16"/>
    </row>
    <row r="34" ht="16.5" customHeight="1">
      <c r="A34" s="45" t="s">
        <v>64</v>
      </c>
      <c r="B34" s="2"/>
      <c r="C34" s="30" t="s">
        <v>65</v>
      </c>
      <c r="D34" s="2"/>
      <c r="E34" s="46"/>
      <c r="F34" s="46"/>
      <c r="G34" s="46"/>
      <c r="H34" s="46"/>
      <c r="I34" s="46"/>
      <c r="J34" s="46"/>
      <c r="L34" s="15"/>
      <c r="U34" s="16"/>
    </row>
    <row r="35" ht="16.5" customHeight="1">
      <c r="A35" s="47" t="s">
        <v>4</v>
      </c>
      <c r="B35" s="40" t="s">
        <v>66</v>
      </c>
      <c r="C35" s="36" t="s">
        <v>4</v>
      </c>
      <c r="D35" s="40" t="s">
        <v>67</v>
      </c>
      <c r="L35" s="15"/>
      <c r="U35" s="16"/>
    </row>
    <row r="36" ht="16.5" customHeight="1">
      <c r="A36" s="47" t="s">
        <v>10</v>
      </c>
      <c r="B36" s="40" t="s">
        <v>68</v>
      </c>
      <c r="C36" s="36" t="s">
        <v>10</v>
      </c>
      <c r="D36" s="40" t="s">
        <v>68</v>
      </c>
      <c r="E36" s="48" t="s">
        <v>69</v>
      </c>
      <c r="F36" s="49"/>
      <c r="G36" s="50"/>
      <c r="H36" s="51" t="s">
        <v>70</v>
      </c>
      <c r="I36" s="49"/>
      <c r="J36" s="49"/>
      <c r="K36" s="52"/>
      <c r="L36" s="15"/>
      <c r="U36" s="16"/>
    </row>
    <row r="37" ht="16.5" customHeight="1">
      <c r="A37" s="47" t="s">
        <v>13</v>
      </c>
      <c r="B37" s="44" t="s">
        <v>51</v>
      </c>
      <c r="C37" s="36" t="s">
        <v>13</v>
      </c>
      <c r="D37" s="44" t="s">
        <v>51</v>
      </c>
      <c r="E37" s="53">
        <v>1.0</v>
      </c>
      <c r="F37" s="54" t="s">
        <v>71</v>
      </c>
      <c r="G37" s="55">
        <v>159000.0</v>
      </c>
      <c r="H37" s="56">
        <v>1.0</v>
      </c>
      <c r="I37" s="57" t="s">
        <v>72</v>
      </c>
      <c r="J37" s="2"/>
      <c r="K37" s="58">
        <v>69000.0</v>
      </c>
      <c r="L37" s="15"/>
      <c r="U37" s="16"/>
    </row>
    <row r="38" ht="16.5" customHeight="1">
      <c r="A38" s="47" t="s">
        <v>16</v>
      </c>
      <c r="B38" s="40" t="s">
        <v>73</v>
      </c>
      <c r="C38" s="36" t="s">
        <v>16</v>
      </c>
      <c r="D38" s="40" t="s">
        <v>73</v>
      </c>
      <c r="E38" s="59">
        <v>2.0</v>
      </c>
      <c r="F38" s="60" t="s">
        <v>74</v>
      </c>
      <c r="G38" s="61">
        <v>169000.0</v>
      </c>
      <c r="H38" s="59">
        <v>2.0</v>
      </c>
      <c r="I38" s="62" t="s">
        <v>75</v>
      </c>
      <c r="J38" s="8"/>
      <c r="K38" s="63">
        <v>80000.0</v>
      </c>
      <c r="L38" s="15"/>
      <c r="U38" s="16"/>
    </row>
    <row r="39" ht="16.5" customHeight="1">
      <c r="A39" s="47" t="s">
        <v>19</v>
      </c>
      <c r="B39" s="40" t="s">
        <v>76</v>
      </c>
      <c r="C39" s="36" t="s">
        <v>19</v>
      </c>
      <c r="D39" s="40" t="s">
        <v>77</v>
      </c>
      <c r="E39" s="64" t="s">
        <v>78</v>
      </c>
      <c r="F39" s="5"/>
      <c r="G39" s="34"/>
      <c r="H39" s="65" t="s">
        <v>79</v>
      </c>
      <c r="I39" s="5"/>
      <c r="J39" s="5"/>
      <c r="K39" s="2"/>
      <c r="L39" s="15"/>
      <c r="U39" s="16"/>
    </row>
    <row r="40" ht="16.5" customHeight="1">
      <c r="A40" s="47" t="s">
        <v>21</v>
      </c>
      <c r="B40" s="40" t="s">
        <v>55</v>
      </c>
      <c r="C40" s="36" t="s">
        <v>21</v>
      </c>
      <c r="D40" s="40" t="s">
        <v>55</v>
      </c>
      <c r="E40" s="66" t="s">
        <v>80</v>
      </c>
      <c r="F40" s="7"/>
      <c r="G40" s="7"/>
      <c r="H40" s="7"/>
      <c r="I40" s="7"/>
      <c r="J40" s="7"/>
      <c r="K40" s="7"/>
      <c r="L40" s="15"/>
      <c r="U40" s="16"/>
    </row>
    <row r="41" ht="16.5" customHeight="1">
      <c r="A41" s="47" t="s">
        <v>23</v>
      </c>
      <c r="B41" s="40" t="s">
        <v>57</v>
      </c>
      <c r="C41" s="36" t="s">
        <v>23</v>
      </c>
      <c r="D41" s="40" t="s">
        <v>57</v>
      </c>
      <c r="L41" s="15"/>
      <c r="U41" s="16"/>
    </row>
    <row r="42" ht="16.5" customHeight="1">
      <c r="A42" s="47" t="s">
        <v>25</v>
      </c>
      <c r="B42" s="40" t="s">
        <v>60</v>
      </c>
      <c r="C42" s="36" t="s">
        <v>25</v>
      </c>
      <c r="D42" s="40" t="s">
        <v>81</v>
      </c>
      <c r="L42" s="15"/>
      <c r="U42" s="16"/>
    </row>
    <row r="43" ht="16.5" customHeight="1">
      <c r="A43" s="47" t="s">
        <v>27</v>
      </c>
      <c r="B43" s="40" t="s">
        <v>28</v>
      </c>
      <c r="C43" s="36" t="s">
        <v>27</v>
      </c>
      <c r="D43" s="40" t="s">
        <v>28</v>
      </c>
      <c r="L43" s="15"/>
      <c r="U43" s="16"/>
    </row>
    <row r="44" ht="16.5" customHeight="1">
      <c r="A44" s="47" t="s">
        <v>29</v>
      </c>
      <c r="B44" s="67">
        <v>1660000.0</v>
      </c>
      <c r="C44" s="36" t="s">
        <v>29</v>
      </c>
      <c r="D44" s="43">
        <v>2200000.0</v>
      </c>
      <c r="L44" s="15"/>
      <c r="U44" s="16"/>
    </row>
    <row r="45" ht="16.5" customHeight="1">
      <c r="A45" s="17"/>
      <c r="B45" s="7"/>
      <c r="C45" s="7"/>
      <c r="D45" s="7"/>
      <c r="L45" s="15"/>
      <c r="U45" s="16"/>
    </row>
    <row r="46" ht="16.5" customHeight="1">
      <c r="A46" s="68" t="s">
        <v>82</v>
      </c>
      <c r="L46" s="15"/>
      <c r="U46" s="16"/>
    </row>
    <row r="47" ht="16.5" customHeight="1">
      <c r="L47" s="21"/>
      <c r="M47" s="22"/>
      <c r="N47" s="22"/>
      <c r="O47" s="22"/>
      <c r="P47" s="22"/>
      <c r="Q47" s="22"/>
      <c r="R47" s="22"/>
      <c r="S47" s="22"/>
      <c r="T47" s="22"/>
      <c r="U47" s="23"/>
    </row>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mergeCells count="51">
    <mergeCell ref="A1:B1"/>
    <mergeCell ref="A12:B12"/>
    <mergeCell ref="C12:D12"/>
    <mergeCell ref="A23:B23"/>
    <mergeCell ref="C23:D23"/>
    <mergeCell ref="C1:D1"/>
    <mergeCell ref="E1:K1"/>
    <mergeCell ref="L1:U2"/>
    <mergeCell ref="E2:F2"/>
    <mergeCell ref="G2:I2"/>
    <mergeCell ref="J2:K2"/>
    <mergeCell ref="L3:U4"/>
    <mergeCell ref="E13:F15"/>
    <mergeCell ref="G13:I15"/>
    <mergeCell ref="E12:F12"/>
    <mergeCell ref="E16:F16"/>
    <mergeCell ref="G16:I16"/>
    <mergeCell ref="J16:K16"/>
    <mergeCell ref="E17:F17"/>
    <mergeCell ref="G17:I17"/>
    <mergeCell ref="J17:K17"/>
    <mergeCell ref="E18:G18"/>
    <mergeCell ref="H18:K18"/>
    <mergeCell ref="E19:G28"/>
    <mergeCell ref="H19:K28"/>
    <mergeCell ref="E3:F11"/>
    <mergeCell ref="G3:I11"/>
    <mergeCell ref="J3:K11"/>
    <mergeCell ref="L5:U47"/>
    <mergeCell ref="G12:I12"/>
    <mergeCell ref="J12:K12"/>
    <mergeCell ref="J13:K15"/>
    <mergeCell ref="E40:K48"/>
    <mergeCell ref="E29:G29"/>
    <mergeCell ref="H29:K29"/>
    <mergeCell ref="E30:G31"/>
    <mergeCell ref="H30:K31"/>
    <mergeCell ref="E32:G32"/>
    <mergeCell ref="H32:K32"/>
    <mergeCell ref="E33:G33"/>
    <mergeCell ref="H33:K33"/>
    <mergeCell ref="A34:B34"/>
    <mergeCell ref="C34:D34"/>
    <mergeCell ref="E36:G36"/>
    <mergeCell ref="H36:K36"/>
    <mergeCell ref="I37:J37"/>
    <mergeCell ref="I38:J38"/>
    <mergeCell ref="E39:G39"/>
    <mergeCell ref="H39:K39"/>
    <mergeCell ref="A45:D45"/>
    <mergeCell ref="A46:D48"/>
  </mergeCells>
  <printOptions/>
  <pageMargins bottom="0.0" footer="0.0" header="0.0" left="0.24" right="0.24" top="0.2"/>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43"/>
    <col customWidth="1" min="2" max="2" width="9.86"/>
    <col customWidth="1" min="3" max="3" width="18.71"/>
    <col customWidth="1" min="4" max="4" width="9.14"/>
    <col customWidth="1" min="5" max="5" width="18.71"/>
    <col customWidth="1" min="6" max="6" width="9.14"/>
    <col customWidth="1" min="7" max="7" width="15.57"/>
    <col customWidth="1" min="8" max="8" width="9.14"/>
    <col customWidth="1" min="9" max="9" width="19.29"/>
    <col customWidth="1" min="10" max="10" width="9.14"/>
    <col customWidth="1" min="11" max="11" width="14.43"/>
    <col customWidth="1" min="12" max="12" width="9.14"/>
    <col customWidth="1" min="13" max="26" width="9.0"/>
  </cols>
  <sheetData>
    <row r="1" ht="16.5" customHeight="1">
      <c r="A1" s="69" t="s">
        <v>83</v>
      </c>
      <c r="B1" s="69"/>
      <c r="C1" s="69" t="s">
        <v>84</v>
      </c>
      <c r="D1" s="69"/>
      <c r="E1" s="69" t="s">
        <v>84</v>
      </c>
      <c r="F1" s="69"/>
      <c r="G1" s="69" t="s">
        <v>85</v>
      </c>
      <c r="H1" s="69"/>
      <c r="I1" s="69" t="s">
        <v>86</v>
      </c>
      <c r="J1" s="69"/>
      <c r="K1" s="69" t="s">
        <v>87</v>
      </c>
      <c r="L1" s="69"/>
      <c r="M1" s="69"/>
      <c r="N1" s="69"/>
      <c r="O1" s="69"/>
      <c r="P1" s="69"/>
      <c r="Q1" s="69"/>
      <c r="R1" s="69"/>
      <c r="S1" s="69"/>
      <c r="T1" s="69"/>
      <c r="U1" s="69"/>
      <c r="V1" s="69"/>
      <c r="W1" s="69"/>
      <c r="X1" s="69"/>
      <c r="Y1" s="69"/>
      <c r="Z1" s="69"/>
    </row>
    <row r="2" ht="16.5" customHeight="1">
      <c r="A2" s="69" t="s">
        <v>88</v>
      </c>
      <c r="B2" s="69">
        <v>0.0</v>
      </c>
      <c r="C2" s="69" t="s">
        <v>88</v>
      </c>
      <c r="D2" s="69">
        <v>0.0</v>
      </c>
      <c r="E2" s="69" t="s">
        <v>88</v>
      </c>
      <c r="F2" s="69">
        <v>0.0</v>
      </c>
      <c r="G2" s="69" t="s">
        <v>88</v>
      </c>
      <c r="H2" s="69">
        <v>0.0</v>
      </c>
      <c r="I2" s="69" t="s">
        <v>88</v>
      </c>
      <c r="J2" s="69">
        <v>0.0</v>
      </c>
      <c r="K2" s="69" t="s">
        <v>89</v>
      </c>
      <c r="L2" s="69">
        <v>0.0</v>
      </c>
      <c r="M2" s="69"/>
      <c r="N2" s="69"/>
      <c r="O2" s="69"/>
      <c r="P2" s="69"/>
      <c r="Q2" s="69"/>
      <c r="R2" s="69"/>
      <c r="S2" s="69"/>
      <c r="T2" s="69"/>
      <c r="U2" s="69"/>
      <c r="V2" s="69"/>
      <c r="W2" s="69"/>
      <c r="X2" s="69"/>
      <c r="Y2" s="69"/>
      <c r="Z2" s="69"/>
    </row>
    <row r="3" ht="16.5" customHeight="1">
      <c r="A3" s="69">
        <v>1.0</v>
      </c>
      <c r="B3" s="70">
        <f>'참고자료'!B11</f>
        <v>600000</v>
      </c>
      <c r="C3" s="69" t="str">
        <f>'참고자료'!E2</f>
        <v>1. DELL P2422★</v>
      </c>
      <c r="D3" s="70">
        <f>'참고자료'!E17</f>
        <v>200000</v>
      </c>
      <c r="E3" s="69" t="str">
        <f>'참고자료'!E2</f>
        <v>1. DELL P2422★</v>
      </c>
      <c r="F3" s="69">
        <f>'참고자료'!E17</f>
        <v>200000</v>
      </c>
      <c r="G3" s="71" t="s">
        <v>90</v>
      </c>
      <c r="H3" s="70">
        <f>'참고자료'!G37</f>
        <v>159000</v>
      </c>
      <c r="I3" s="69" t="s">
        <v>72</v>
      </c>
      <c r="J3" s="70">
        <v>60000.0</v>
      </c>
      <c r="K3" s="69" t="s">
        <v>91</v>
      </c>
      <c r="L3" s="70">
        <v>0.0</v>
      </c>
      <c r="M3" s="69"/>
      <c r="N3" s="69"/>
      <c r="O3" s="69"/>
      <c r="P3" s="69"/>
      <c r="Q3" s="69"/>
      <c r="R3" s="69"/>
      <c r="S3" s="69"/>
      <c r="T3" s="69"/>
      <c r="U3" s="69"/>
      <c r="V3" s="69"/>
      <c r="W3" s="69"/>
      <c r="X3" s="69"/>
      <c r="Y3" s="69"/>
      <c r="Z3" s="69"/>
    </row>
    <row r="4" ht="17.25" customHeight="1">
      <c r="A4" s="69">
        <v>2.0</v>
      </c>
      <c r="B4" s="70">
        <f>'참고자료'!D11</f>
        <v>660000</v>
      </c>
      <c r="C4" s="69" t="str">
        <f>'참고자료'!G2</f>
        <v>2. 삼성전자 S24C310</v>
      </c>
      <c r="D4" s="70">
        <f>'참고자료'!G17</f>
        <v>139000</v>
      </c>
      <c r="E4" s="69" t="str">
        <f>'참고자료'!G2</f>
        <v>2. 삼성전자 S24C310</v>
      </c>
      <c r="F4" s="69">
        <f>'참고자료'!G17</f>
        <v>139000</v>
      </c>
      <c r="G4" s="72" t="s">
        <v>92</v>
      </c>
      <c r="H4" s="70">
        <f>'참고자료'!G38</f>
        <v>169000</v>
      </c>
      <c r="I4" s="69" t="s">
        <v>75</v>
      </c>
      <c r="J4" s="70">
        <v>70000.0</v>
      </c>
      <c r="K4" s="69" t="s">
        <v>93</v>
      </c>
      <c r="L4" s="69">
        <v>0.0</v>
      </c>
      <c r="M4" s="69"/>
      <c r="N4" s="69"/>
      <c r="O4" s="69"/>
      <c r="P4" s="69"/>
      <c r="Q4" s="69"/>
      <c r="R4" s="69"/>
      <c r="S4" s="69"/>
      <c r="T4" s="69"/>
      <c r="U4" s="69"/>
      <c r="V4" s="69"/>
      <c r="W4" s="69"/>
      <c r="X4" s="69"/>
      <c r="Y4" s="69"/>
      <c r="Z4" s="69"/>
    </row>
    <row r="5" ht="16.5" customHeight="1">
      <c r="A5" s="69">
        <v>3.0</v>
      </c>
      <c r="B5" s="70">
        <f>'참고자료'!B22</f>
        <v>730000</v>
      </c>
      <c r="C5" s="69" t="str">
        <f>'참고자료'!J2</f>
        <v>3. 픽셀아트 2710W 무결점</v>
      </c>
      <c r="D5" s="70">
        <f>'참고자료'!J17</f>
        <v>154000</v>
      </c>
      <c r="E5" s="69" t="str">
        <f>'참고자료'!J2</f>
        <v>3. 픽셀아트 2710W 무결점</v>
      </c>
      <c r="F5" s="69">
        <f>'참고자료'!J17</f>
        <v>154000</v>
      </c>
      <c r="G5" s="69"/>
      <c r="H5" s="69"/>
      <c r="I5" s="69"/>
      <c r="J5" s="69"/>
      <c r="K5" s="69"/>
      <c r="L5" s="69"/>
      <c r="M5" s="69"/>
      <c r="N5" s="69"/>
      <c r="O5" s="69"/>
      <c r="P5" s="69"/>
      <c r="Q5" s="69"/>
      <c r="R5" s="69"/>
      <c r="S5" s="69"/>
      <c r="T5" s="69"/>
      <c r="U5" s="69"/>
      <c r="V5" s="69"/>
      <c r="W5" s="69"/>
      <c r="X5" s="69"/>
      <c r="Y5" s="69"/>
      <c r="Z5" s="69"/>
    </row>
    <row r="6" ht="16.5" customHeight="1">
      <c r="A6" s="69">
        <v>4.0</v>
      </c>
      <c r="B6" s="70">
        <f>'참고자료'!D22</f>
        <v>830000</v>
      </c>
      <c r="C6" s="69" t="str">
        <f>'참고자료'!E18</f>
        <v>4. [DELL] S2721DS QHD 27형★</v>
      </c>
      <c r="D6" s="70">
        <f>'참고자료'!E33</f>
        <v>309000</v>
      </c>
      <c r="E6" s="69" t="str">
        <f>'참고자료'!E18</f>
        <v>4. [DELL] S2721DS QHD 27형★</v>
      </c>
      <c r="F6" s="69">
        <f>'참고자료'!E33</f>
        <v>309000</v>
      </c>
      <c r="G6" s="69"/>
      <c r="H6" s="69"/>
      <c r="I6" s="69"/>
      <c r="J6" s="69"/>
      <c r="K6" s="69"/>
      <c r="L6" s="69"/>
      <c r="M6" s="69"/>
      <c r="N6" s="69"/>
      <c r="O6" s="69"/>
      <c r="P6" s="69"/>
      <c r="Q6" s="69"/>
      <c r="R6" s="69"/>
      <c r="S6" s="69"/>
      <c r="T6" s="69"/>
      <c r="U6" s="69"/>
      <c r="V6" s="69"/>
      <c r="W6" s="69"/>
      <c r="X6" s="69"/>
      <c r="Y6" s="69"/>
      <c r="Z6" s="69"/>
    </row>
    <row r="7" ht="16.5" customHeight="1">
      <c r="A7" s="69">
        <v>5.0</v>
      </c>
      <c r="B7" s="70">
        <f>'참고자료'!B33</f>
        <v>1120000</v>
      </c>
      <c r="C7" s="69" t="str">
        <f>'참고자료'!H18</f>
        <v>5. 삼성전자 WQHD 34형 S5 S34C500</v>
      </c>
      <c r="D7" s="70">
        <f>'참고자료'!H33</f>
        <v>425000</v>
      </c>
      <c r="E7" s="69" t="str">
        <f>'참고자료'!H18</f>
        <v>5. 삼성전자 WQHD 34형 S5 S34C500</v>
      </c>
      <c r="F7" s="69">
        <f>'참고자료'!H33</f>
        <v>425000</v>
      </c>
      <c r="G7" s="69"/>
      <c r="H7" s="69"/>
      <c r="I7" s="69"/>
      <c r="J7" s="69"/>
      <c r="K7" s="69"/>
      <c r="L7" s="69"/>
      <c r="M7" s="69"/>
      <c r="N7" s="69"/>
      <c r="O7" s="69"/>
      <c r="P7" s="69"/>
      <c r="Q7" s="69"/>
      <c r="R7" s="69"/>
      <c r="S7" s="69"/>
      <c r="T7" s="69"/>
      <c r="U7" s="69"/>
      <c r="V7" s="69"/>
      <c r="W7" s="69"/>
      <c r="X7" s="69"/>
      <c r="Y7" s="69"/>
      <c r="Z7" s="69"/>
    </row>
    <row r="8" ht="16.5" customHeight="1">
      <c r="A8" s="69">
        <v>6.0</v>
      </c>
      <c r="B8" s="70">
        <f>'참고자료'!D33</f>
        <v>1420000</v>
      </c>
      <c r="C8" s="69"/>
      <c r="D8" s="69"/>
      <c r="E8" s="69"/>
      <c r="F8" s="69"/>
      <c r="G8" s="69"/>
      <c r="H8" s="69"/>
      <c r="I8" s="69"/>
      <c r="J8" s="69"/>
      <c r="K8" s="69"/>
      <c r="L8" s="69"/>
      <c r="M8" s="69"/>
      <c r="N8" s="69"/>
      <c r="O8" s="69"/>
      <c r="P8" s="69"/>
      <c r="Q8" s="69"/>
      <c r="R8" s="69"/>
      <c r="S8" s="69"/>
      <c r="T8" s="69"/>
      <c r="U8" s="69"/>
      <c r="V8" s="69"/>
      <c r="W8" s="69"/>
      <c r="X8" s="69"/>
      <c r="Y8" s="69"/>
      <c r="Z8" s="69"/>
    </row>
    <row r="9" ht="18.0" customHeight="1">
      <c r="A9" s="69">
        <v>7.0</v>
      </c>
      <c r="B9" s="70">
        <f>'참고자료'!B44</f>
        <v>1660000</v>
      </c>
      <c r="C9" s="69"/>
      <c r="D9" s="69"/>
      <c r="E9" s="69"/>
      <c r="F9" s="69"/>
      <c r="G9" s="69"/>
      <c r="H9" s="69"/>
      <c r="I9" s="69"/>
      <c r="J9" s="69"/>
      <c r="K9" s="69"/>
      <c r="L9" s="69"/>
      <c r="M9" s="69"/>
      <c r="N9" s="69"/>
      <c r="O9" s="69"/>
      <c r="P9" s="69"/>
      <c r="Q9" s="69"/>
      <c r="R9" s="69"/>
      <c r="S9" s="69"/>
      <c r="T9" s="69"/>
      <c r="U9" s="69"/>
      <c r="V9" s="69"/>
      <c r="W9" s="69"/>
      <c r="X9" s="69"/>
      <c r="Y9" s="69"/>
      <c r="Z9" s="69"/>
    </row>
    <row r="10" ht="18.0" customHeight="1">
      <c r="A10" s="69">
        <v>8.0</v>
      </c>
      <c r="B10" s="70">
        <f>'참고자료'!D44</f>
        <v>2200000</v>
      </c>
      <c r="C10" s="69"/>
      <c r="D10" s="69"/>
      <c r="E10" s="69"/>
      <c r="F10" s="69"/>
      <c r="G10" s="69"/>
      <c r="H10" s="69"/>
      <c r="I10" s="69"/>
      <c r="J10" s="69"/>
      <c r="K10" s="69"/>
      <c r="L10" s="69"/>
      <c r="M10" s="69"/>
      <c r="N10" s="69"/>
      <c r="O10" s="69"/>
      <c r="P10" s="69"/>
      <c r="Q10" s="69"/>
      <c r="R10" s="69"/>
      <c r="S10" s="69"/>
      <c r="T10" s="69"/>
      <c r="U10" s="69"/>
      <c r="V10" s="69"/>
      <c r="W10" s="69"/>
      <c r="X10" s="69"/>
      <c r="Y10" s="69"/>
      <c r="Z10" s="69"/>
    </row>
    <row r="11" ht="16.5" customHeight="1">
      <c r="A11" s="69" t="s">
        <v>94</v>
      </c>
      <c r="B11" s="69" t="s">
        <v>83</v>
      </c>
      <c r="C11" s="69" t="s">
        <v>84</v>
      </c>
      <c r="D11" s="69" t="s">
        <v>84</v>
      </c>
      <c r="E11" s="69" t="s">
        <v>85</v>
      </c>
      <c r="F11" s="69" t="s">
        <v>86</v>
      </c>
      <c r="G11" s="69" t="s">
        <v>87</v>
      </c>
      <c r="H11" s="69" t="s">
        <v>95</v>
      </c>
      <c r="I11" s="69"/>
      <c r="J11" s="69"/>
      <c r="K11" s="69"/>
      <c r="L11" s="69"/>
      <c r="M11" s="69"/>
      <c r="N11" s="69"/>
      <c r="O11" s="69"/>
      <c r="P11" s="69"/>
      <c r="Q11" s="69"/>
      <c r="R11" s="69"/>
      <c r="S11" s="69"/>
      <c r="T11" s="69"/>
      <c r="U11" s="69"/>
      <c r="V11" s="69"/>
      <c r="W11" s="69"/>
      <c r="X11" s="69"/>
      <c r="Y11" s="69"/>
      <c r="Z11" s="69"/>
    </row>
    <row r="12" ht="16.5" customHeight="1">
      <c r="A12" s="69">
        <v>1.0</v>
      </c>
      <c r="B12" s="69">
        <f>IF('견적'!B2='2'!A2,'2'!B2,IF('견적'!B2='2'!A3,'2'!B3,IF('견적'!B2='2'!A4,'2'!B4,IF('견적'!B2='2'!A5,'2'!B5,IF('견적'!B2='2'!A6,'2'!B6,IF('견적'!B2='2'!A7,'2'!B7,IF('견적'!B2='2'!A8,'2'!B8,IF('견적'!B2='2'!A9,'2'!B9,IF('견적'!B2='2'!A10,'2'!B10)))))))))</f>
        <v>0</v>
      </c>
      <c r="C12" s="69">
        <f>IF('견적'!C2='2'!C2,'2'!D2,IF('견적'!C2='2'!C3,'2'!D3,IF('견적'!C2='2'!C4,'2'!D4,IF('견적'!C2='2'!C5,'2'!D5,IF('견적'!C2='2'!C6,'2'!D6,IF('견적'!C2='2'!C7,'2'!D7))))))</f>
        <v>0</v>
      </c>
      <c r="D12" s="69">
        <f>IF('견적'!D2='2'!C2,'2'!D2,IF('견적'!D2='2'!C3,'2'!D3,IF('견적'!D2='2'!C4,'2'!D4,IF('견적'!D2='2'!C5,'2'!D5,IF('견적'!D2='2'!C6,'2'!D6,IF('견적'!D2='2'!C7,'2'!D7))))))</f>
        <v>0</v>
      </c>
      <c r="E12" s="69">
        <f>IF('견적'!E2='2'!G2,'2'!H2,IF('견적'!E2='2'!G3,'2'!H3,IF('견적'!E2='2'!G4,'2'!H4)))</f>
        <v>0</v>
      </c>
      <c r="F12" s="69">
        <f>IF('견적'!F2='2'!I2,'2'!J2,IF('견적'!F2='2'!I3,'2'!J3,IF('견적'!F2='2'!I4,'2'!J4)))</f>
        <v>0</v>
      </c>
      <c r="G12" s="69">
        <f>IF('견적'!G2='2'!K2,'2'!L2,IF('견적'!G2='2'!K3,'2'!L3,IF('견적'!G2='2'!K4,'2'!L4)))</f>
        <v>0</v>
      </c>
      <c r="H12" s="69">
        <f t="shared" ref="H12:H37" si="1">SUM(B12:G12)</f>
        <v>0</v>
      </c>
      <c r="I12" s="69"/>
      <c r="J12" s="69"/>
      <c r="K12" s="69"/>
      <c r="L12" s="69"/>
      <c r="M12" s="69"/>
      <c r="N12" s="69"/>
      <c r="O12" s="69"/>
      <c r="P12" s="69"/>
      <c r="Q12" s="69"/>
      <c r="R12" s="69"/>
      <c r="S12" s="69"/>
      <c r="T12" s="69"/>
      <c r="U12" s="69"/>
      <c r="V12" s="69"/>
      <c r="W12" s="69"/>
      <c r="X12" s="69"/>
      <c r="Y12" s="69"/>
      <c r="Z12" s="69"/>
    </row>
    <row r="13" ht="16.5" customHeight="1">
      <c r="A13" s="69">
        <v>2.0</v>
      </c>
      <c r="B13" s="69">
        <f>IF('견적'!B3='2'!A2,'2'!B2,IF('견적'!B3='2'!A3,'2'!B3,IF('견적'!B3='2'!A4,'2'!B4,IF('견적'!B3='2'!A5,'2'!B5,IF('견적'!B3='2'!A6,'2'!B6,IF('견적'!B3='2'!A7,'2'!B7,IF('견적'!B3='2'!A8,'2'!B8,IF('견적'!B3='2'!A9,'2'!B9,IF('견적'!B3='2'!A10,'2'!B10)))))))))</f>
        <v>830000</v>
      </c>
      <c r="C13" s="69">
        <f>IF('견적'!C3='2'!C2,'2'!D2,IF('견적'!C3='2'!C3,'2'!D3,IF('견적'!C3='2'!C4,'2'!D4,IF('견적'!C3='2'!C5,'2'!D5,IF('견적'!C3='2'!C6,'2'!D6,IF('견적'!C3='2'!C7,'2'!D7))))))</f>
        <v>309000</v>
      </c>
      <c r="D13" s="69">
        <f>IF('견적'!D3='2'!C2,'2'!D2,IF('견적'!D3='2'!C3,'2'!D3,IF('견적'!D3='2'!C4,'2'!D4,IF('견적'!D3='2'!C5,'2'!D5,IF('견적'!D3='2'!C6,'2'!D6,IF('견적'!D3='2'!C7,'2'!D7))))))</f>
        <v>309000</v>
      </c>
      <c r="E13" s="69">
        <f>IF('견적'!E3='2'!G2,'2'!H2,IF('견적'!E3='2'!G3,'2'!H3,IF('견적'!E3='2'!G4,'2'!H4)))</f>
        <v>0</v>
      </c>
      <c r="F13" s="69">
        <f>IF('견적'!F3='2'!I2,'2'!J2,IF('견적'!F3='2'!I3,'2'!J3,IF('견적'!F3='2'!I4,'2'!J4)))</f>
        <v>0</v>
      </c>
      <c r="G13" s="69">
        <f>IF('견적'!G3='2'!K2,'2'!L2,IF('견적'!G3='2'!K3,'2'!L3,IF('견적'!G3='2'!K4,'2'!L4)))</f>
        <v>0</v>
      </c>
      <c r="H13" s="69">
        <f t="shared" si="1"/>
        <v>1448000</v>
      </c>
      <c r="I13" s="69"/>
      <c r="J13" s="69"/>
      <c r="K13" s="69"/>
      <c r="L13" s="69"/>
      <c r="M13" s="69"/>
      <c r="N13" s="69"/>
      <c r="O13" s="69"/>
      <c r="P13" s="69"/>
      <c r="Q13" s="69"/>
      <c r="R13" s="69"/>
      <c r="S13" s="69"/>
      <c r="T13" s="69"/>
      <c r="U13" s="69"/>
      <c r="V13" s="69"/>
      <c r="W13" s="69"/>
      <c r="X13" s="69"/>
      <c r="Y13" s="69"/>
      <c r="Z13" s="69"/>
    </row>
    <row r="14" ht="16.5" customHeight="1">
      <c r="A14" s="69">
        <v>3.0</v>
      </c>
      <c r="B14" s="69">
        <f>IF('견적'!B4='2'!A2,'2'!B2,IF('견적'!B4='2'!A3,'2'!B3,IF('견적'!B4='2'!A4,'2'!B4,IF('견적'!B4='2'!A5,'2'!B5,IF('견적'!B4='2'!A6,'2'!B6,IF('견적'!B4='2'!A7,'2'!B7,IF('견적'!B4='2'!A8,'2'!B8,IF('견적'!B4='2'!A9,'2'!B9,IF('견적'!B4='2'!A10,'2'!B10)))))))))</f>
        <v>830000</v>
      </c>
      <c r="C14" s="69">
        <f>IF('견적'!C4='2'!C2,'2'!D2,IF('견적'!C4='2'!C3,'2'!D3,IF('견적'!C4='2'!C4,'2'!D4,IF('견적'!C4='2'!C5,'2'!D5,IF('견적'!C4='2'!C6,'2'!D6,IF('견적'!C4='2'!C7,'2'!D7))))))</f>
        <v>200000</v>
      </c>
      <c r="D14" s="69">
        <f>IF('견적'!D4='2'!C2,'2'!D2,IF('견적'!D4='2'!C3,'2'!D3,IF('견적'!D4='2'!C4,'2'!D4,IF('견적'!D4='2'!C5,'2'!D5,IF('견적'!D4='2'!C6,'2'!D6,IF('견적'!D4='2'!C7,'2'!D7))))))</f>
        <v>309000</v>
      </c>
      <c r="E14" s="69">
        <f>IF('견적'!E4='2'!G2,'2'!H2,IF('견적'!E4='2'!G3,'2'!H3,IF('견적'!E4='2'!G4,'2'!H4)))</f>
        <v>0</v>
      </c>
      <c r="F14" s="69">
        <f>IF('견적'!F4='2'!I2,'2'!J2,IF('견적'!F4='2'!I3,'2'!J3,IF('견적'!F4='2'!I4,'2'!J4)))</f>
        <v>0</v>
      </c>
      <c r="G14" s="69">
        <f>IF('견적'!G4='2'!K2,'2'!L2,IF('견적'!G4='2'!K3,'2'!L3,IF('견적'!G4='2'!K4,'2'!L4)))</f>
        <v>0</v>
      </c>
      <c r="H14" s="69">
        <f t="shared" si="1"/>
        <v>1339000</v>
      </c>
      <c r="I14" s="69"/>
      <c r="J14" s="69"/>
      <c r="K14" s="69"/>
      <c r="L14" s="69"/>
      <c r="M14" s="69"/>
      <c r="N14" s="69"/>
      <c r="O14" s="69"/>
      <c r="P14" s="69"/>
      <c r="Q14" s="69"/>
      <c r="R14" s="69"/>
      <c r="S14" s="69"/>
      <c r="T14" s="69"/>
      <c r="U14" s="69"/>
      <c r="V14" s="69"/>
      <c r="W14" s="69"/>
      <c r="X14" s="69"/>
      <c r="Y14" s="69"/>
      <c r="Z14" s="69"/>
    </row>
    <row r="15" ht="16.5" customHeight="1">
      <c r="A15" s="69">
        <v>4.0</v>
      </c>
      <c r="B15" s="69">
        <f>IF('견적'!B5='2'!A2,'2'!B2,IF('견적'!B5='2'!A3,'2'!B3,IF('견적'!B5='2'!A4,'2'!B4,IF('견적'!B5='2'!A5,'2'!B5,IF('견적'!B5='2'!A6,'2'!B6,IF('견적'!B5='2'!A7,'2'!B7,IF('견적'!B5='2'!A8,'2'!B8,IF('견적'!B5='2'!A9,'2'!B9,IF('견적'!B5='2'!A10,'2'!B10)))))))))</f>
        <v>830000</v>
      </c>
      <c r="C15" s="69">
        <f>IF('견적'!C5='2'!C2,'2'!D2,IF('견적'!C5='2'!C3,'2'!D3,IF('견적'!C5='2'!C4,'2'!D4,IF('견적'!C5='2'!C5,'2'!D5,IF('견적'!C5='2'!C6,'2'!D6,IF('견적'!C5='2'!C7,'2'!D7))))))</f>
        <v>200000</v>
      </c>
      <c r="D15" s="69">
        <f>IF('견적'!D5='2'!C2,'2'!D2,IF('견적'!D5='2'!C3,'2'!D3,IF('견적'!D5='2'!C4,'2'!D4,IF('견적'!D5='2'!C5,'2'!D5,IF('견적'!D5='2'!C6,'2'!D6,IF('견적'!D5='2'!C7,'2'!D7))))))</f>
        <v>309000</v>
      </c>
      <c r="E15" s="69">
        <f>IF('견적'!E5='2'!G2,'2'!H2,IF('견적'!E5='2'!G3,'2'!H3,IF('견적'!E5='2'!G4,'2'!H4)))</f>
        <v>0</v>
      </c>
      <c r="F15" s="69">
        <f>IF('견적'!F5='2'!I2,'2'!J2,IF('견적'!F5='2'!I3,'2'!J3,IF('견적'!F5='2'!I4,'2'!J4)))</f>
        <v>0</v>
      </c>
      <c r="G15" s="69">
        <f>IF('견적'!G5='2'!K2,'2'!L2,IF('견적'!G5='2'!K3,'2'!L3,IF('견적'!G5='2'!K4,'2'!L4)))</f>
        <v>0</v>
      </c>
      <c r="H15" s="69">
        <f t="shared" si="1"/>
        <v>1339000</v>
      </c>
      <c r="I15" s="69"/>
      <c r="J15" s="69"/>
      <c r="K15" s="69"/>
      <c r="L15" s="69"/>
      <c r="M15" s="69"/>
      <c r="N15" s="69"/>
      <c r="O15" s="69"/>
      <c r="P15" s="69"/>
      <c r="Q15" s="69"/>
      <c r="R15" s="69"/>
      <c r="S15" s="69"/>
      <c r="T15" s="69"/>
      <c r="U15" s="69"/>
      <c r="V15" s="69"/>
      <c r="W15" s="69"/>
      <c r="X15" s="69"/>
      <c r="Y15" s="69"/>
      <c r="Z15" s="69"/>
    </row>
    <row r="16" ht="16.5" customHeight="1">
      <c r="A16" s="69">
        <v>5.0</v>
      </c>
      <c r="B16" s="69">
        <f>IF('견적'!B6='2'!A2,'2'!B2,IF('견적'!B6='2'!A3,'2'!B3,IF('견적'!B6='2'!A4,'2'!B4,IF('견적'!B6='2'!A5,'2'!B5,IF('견적'!B6='2'!A6,'2'!B6,IF('견적'!B6='2'!A7,'2'!B7,IF('견적'!B6='2'!A8,'2'!B8,IF('견적'!B6='2'!A9,'2'!B9,IF('견적'!B6='2'!A10,'2'!B10)))))))))</f>
        <v>0</v>
      </c>
      <c r="C16" s="69">
        <f>IF('견적'!C6='2'!C2,'2'!D2,IF('견적'!C6='2'!C3,'2'!D3,IF('견적'!C6='2'!C4,'2'!D4,IF('견적'!C6='2'!C5,'2'!D5,IF('견적'!C6='2'!C6,'2'!D6,IF('견적'!C6='2'!C7,'2'!D7))))))</f>
        <v>0</v>
      </c>
      <c r="D16" s="69">
        <f>IF('견적'!D6='2'!C2,'2'!D2,IF('견적'!D6='2'!C3,'2'!D3,IF('견적'!D6='2'!C4,'2'!D4,IF('견적'!D6='2'!C5,'2'!D5,IF('견적'!D6='2'!C6,'2'!D6,IF('견적'!D6='2'!C7,'2'!D7))))))</f>
        <v>0</v>
      </c>
      <c r="E16" s="69">
        <f>IF('견적'!E6='2'!G2,'2'!H2,IF('견적'!E6='2'!G3,'2'!H3,IF('견적'!E6='2'!G4,'2'!H4)))</f>
        <v>0</v>
      </c>
      <c r="F16" s="69">
        <f>IF('견적'!F6='2'!I2,'2'!J2,IF('견적'!F6='2'!I3,'2'!J3,IF('견적'!F6='2'!I4,'2'!J4)))</f>
        <v>0</v>
      </c>
      <c r="G16" s="69">
        <f>IF('견적'!G6='2'!K2,'2'!L2,IF('견적'!G6='2'!K3,'2'!L3,IF('견적'!G6='2'!K4,'2'!L4)))</f>
        <v>0</v>
      </c>
      <c r="H16" s="69">
        <f t="shared" si="1"/>
        <v>0</v>
      </c>
      <c r="I16" s="69"/>
      <c r="J16" s="69"/>
      <c r="K16" s="69"/>
      <c r="L16" s="69"/>
      <c r="M16" s="69"/>
      <c r="N16" s="69"/>
      <c r="O16" s="69"/>
      <c r="P16" s="69"/>
      <c r="Q16" s="69"/>
      <c r="R16" s="69"/>
      <c r="S16" s="69"/>
      <c r="T16" s="69"/>
      <c r="U16" s="69"/>
      <c r="V16" s="69"/>
      <c r="W16" s="69"/>
      <c r="X16" s="69"/>
      <c r="Y16" s="69"/>
      <c r="Z16" s="69"/>
    </row>
    <row r="17" ht="16.5" customHeight="1">
      <c r="A17" s="69">
        <v>6.0</v>
      </c>
      <c r="B17" s="69">
        <f>IF('견적'!B7='2'!A2,'2'!B2,IF('견적'!B7='2'!A3,'2'!B3,IF('견적'!B7='2'!A4,'2'!B4,IF('견적'!B7='2'!A5,'2'!B5,IF('견적'!B7='2'!A6,'2'!B6,IF('견적'!B7='2'!A7,'2'!B7,IF('견적'!B7='2'!A8,'2'!B8,IF('견적'!B7='2'!A9,'2'!B9,IF('견적'!B7='2'!A10,'2'!B10)))))))))</f>
        <v>830000</v>
      </c>
      <c r="C17" s="69">
        <f>IF('견적'!C7='2'!C2,'2'!D2,IF('견적'!C7='2'!C3,'2'!D3,IF('견적'!C7='2'!C4,'2'!D4,IF('견적'!C7='2'!C5,'2'!D5,IF('견적'!C7='2'!C6,'2'!D6,IF('견적'!C7='2'!C7,'2'!D7))))))</f>
        <v>309000</v>
      </c>
      <c r="D17" s="69">
        <f>IF('견적'!D7='2'!C2,'2'!D2,IF('견적'!D7='2'!C3,'2'!D3,IF('견적'!D7='2'!C4,'2'!D4,IF('견적'!D7='2'!C5,'2'!D5,IF('견적'!D7='2'!C6,'2'!D6,IF('견적'!D7='2'!C7,'2'!D7))))))</f>
        <v>200000</v>
      </c>
      <c r="E17" s="69">
        <f>IF('견적'!E7='2'!G2,'2'!H2,IF('견적'!E7='2'!G3,'2'!H3,IF('견적'!E7='2'!G4,'2'!H4)))</f>
        <v>0</v>
      </c>
      <c r="F17" s="69">
        <f>IF('견적'!F7='2'!I2,'2'!J2,IF('견적'!F7='2'!I3,'2'!J3,IF('견적'!F7='2'!I4,'2'!J4)))</f>
        <v>0</v>
      </c>
      <c r="G17" s="69">
        <f>IF('견적'!G7='2'!K2,'2'!L2,IF('견적'!G7='2'!K3,'2'!L3,IF('견적'!G7='2'!K4,'2'!L4)))</f>
        <v>0</v>
      </c>
      <c r="H17" s="69">
        <f t="shared" si="1"/>
        <v>1339000</v>
      </c>
      <c r="I17" s="69"/>
      <c r="J17" s="69"/>
      <c r="K17" s="69"/>
      <c r="L17" s="69"/>
      <c r="M17" s="69"/>
      <c r="N17" s="69"/>
      <c r="O17" s="69"/>
      <c r="P17" s="69"/>
      <c r="Q17" s="69"/>
      <c r="R17" s="69"/>
      <c r="S17" s="69"/>
      <c r="T17" s="69"/>
      <c r="U17" s="69"/>
      <c r="V17" s="69"/>
      <c r="W17" s="69"/>
      <c r="X17" s="69"/>
      <c r="Y17" s="69"/>
      <c r="Z17" s="69"/>
    </row>
    <row r="18" ht="16.5" customHeight="1">
      <c r="A18" s="69">
        <v>7.0</v>
      </c>
      <c r="B18" s="69">
        <f>IF('견적'!B8='2'!A2,'2'!B2,IF('견적'!B8='2'!A3,'2'!B3,IF('견적'!B8='2'!A4,'2'!B4,IF('견적'!B8='2'!A5,'2'!B5,IF('견적'!B8='2'!A6,'2'!B6,IF('견적'!B8='2'!A7,'2'!B7,IF('견적'!B8='2'!A8,'2'!B8,IF('견적'!B8='2'!A9,'2'!B9,IF('견적'!B8='2'!A10,'2'!B10)))))))))</f>
        <v>830000</v>
      </c>
      <c r="C18" s="69">
        <f>IF('견적'!C8='2'!C2,'2'!D2,IF('견적'!C8='2'!C3,'2'!D3,IF('견적'!C8='2'!C4,'2'!D4,IF('견적'!C8='2'!C5,'2'!D5,IF('견적'!C8='2'!C6,'2'!D6,IF('견적'!C8='2'!C7,'2'!D7))))))</f>
        <v>309000</v>
      </c>
      <c r="D18" s="69">
        <f>IF('견적'!D8='2'!C2,'2'!D2,IF('견적'!D8='2'!C3,'2'!D3,IF('견적'!D8='2'!C4,'2'!D4,IF('견적'!D8='2'!C5,'2'!D5,IF('견적'!D8='2'!C6,'2'!D6,IF('견적'!D8='2'!C7,'2'!D7))))))</f>
        <v>200000</v>
      </c>
      <c r="E18" s="69">
        <f>IF('견적'!E8='2'!G2,'2'!H2,IF('견적'!E8='2'!G3,'2'!H3,IF('견적'!E8='2'!G4,'2'!H4)))</f>
        <v>0</v>
      </c>
      <c r="F18" s="69">
        <f>IF('견적'!F8='2'!I2,'2'!J2,IF('견적'!F8='2'!I3,'2'!J3,IF('견적'!F8='2'!I4,'2'!J4)))</f>
        <v>0</v>
      </c>
      <c r="G18" s="69">
        <f>IF('견적'!G8='2'!K2,'2'!L2,IF('견적'!G8='2'!K3,'2'!L3,IF('견적'!G8='2'!K4,'2'!L4)))</f>
        <v>0</v>
      </c>
      <c r="H18" s="69">
        <f t="shared" si="1"/>
        <v>1339000</v>
      </c>
      <c r="I18" s="69"/>
      <c r="J18" s="69"/>
      <c r="K18" s="69"/>
      <c r="L18" s="69"/>
      <c r="M18" s="69"/>
      <c r="N18" s="69"/>
      <c r="O18" s="69"/>
      <c r="P18" s="69"/>
      <c r="Q18" s="69"/>
      <c r="R18" s="69"/>
      <c r="S18" s="69"/>
      <c r="T18" s="69"/>
      <c r="U18" s="69"/>
      <c r="V18" s="69"/>
      <c r="W18" s="69"/>
      <c r="X18" s="69"/>
      <c r="Y18" s="69"/>
      <c r="Z18" s="69"/>
    </row>
    <row r="19" ht="16.5" customHeight="1">
      <c r="A19" s="69">
        <v>8.0</v>
      </c>
      <c r="B19" s="69">
        <f>IF('견적'!B9='2'!A2,'2'!B2,IF('견적'!B9='2'!A3,'2'!B3,IF('견적'!B9='2'!A4,'2'!B4,IF('견적'!B9='2'!A5,'2'!B5,IF('견적'!B9='2'!A6,'2'!B6,IF('견적'!B9='2'!A7,'2'!B7,IF('견적'!B9='2'!A8,'2'!B8,IF('견적'!B9='2'!A9,'2'!B9,IF('견적'!B9='2'!A10,'2'!B10)))))))))</f>
        <v>830000</v>
      </c>
      <c r="C19" s="69">
        <f>IF('견적'!C9='2'!C2,'2'!D2,IF('견적'!C9='2'!C3,'2'!D3,IF('견적'!C9='2'!C4,'2'!D4,IF('견적'!C9='2'!C5,'2'!D5,IF('견적'!C9='2'!C6,'2'!D6,IF('견적'!C9='2'!C7,'2'!D7))))))</f>
        <v>309000</v>
      </c>
      <c r="D19" s="69">
        <f>IF('견적'!D9='2'!C2,'2'!D2,IF('견적'!D9='2'!C3,'2'!D3,IF('견적'!D9='2'!C4,'2'!D4,IF('견적'!D9='2'!C5,'2'!D5,IF('견적'!D9='2'!C6,'2'!D6,IF('견적'!D9='2'!C7,'2'!D7))))))</f>
        <v>309000</v>
      </c>
      <c r="E19" s="69">
        <f>IF('견적'!E9='2'!G2,'2'!H2,IF('견적'!E9='2'!G3,'2'!H3,IF('견적'!E9='2'!G4,'2'!H4)))</f>
        <v>0</v>
      </c>
      <c r="F19" s="69">
        <f>IF('견적'!F9='2'!I2,'2'!J2,IF('견적'!F9='2'!I3,'2'!J3,IF('견적'!F9='2'!I4,'2'!J4)))</f>
        <v>0</v>
      </c>
      <c r="G19" s="69">
        <f>IF('견적'!G9='2'!K2,'2'!L2,IF('견적'!G9='2'!K3,'2'!L3,IF('견적'!G9='2'!K4,'2'!L4)))</f>
        <v>0</v>
      </c>
      <c r="H19" s="69">
        <f t="shared" si="1"/>
        <v>1448000</v>
      </c>
      <c r="I19" s="69"/>
      <c r="J19" s="69"/>
      <c r="K19" s="69"/>
      <c r="L19" s="69"/>
      <c r="M19" s="69"/>
      <c r="N19" s="69"/>
      <c r="O19" s="69"/>
      <c r="P19" s="69"/>
      <c r="Q19" s="69"/>
      <c r="R19" s="69"/>
      <c r="S19" s="69"/>
      <c r="T19" s="69"/>
      <c r="U19" s="69"/>
      <c r="V19" s="69"/>
      <c r="W19" s="69"/>
      <c r="X19" s="69"/>
      <c r="Y19" s="69"/>
      <c r="Z19" s="69"/>
    </row>
    <row r="20" ht="16.5" customHeight="1">
      <c r="A20" s="69">
        <v>9.0</v>
      </c>
      <c r="B20" s="69">
        <f>IF('견적'!B10='2'!A2,'2'!B2,IF('견적'!B10='2'!A3,'2'!B3,IF('견적'!B10='2'!A4,'2'!B4,IF('견적'!B10='2'!A5,'2'!B5,IF('견적'!B10='2'!A6,'2'!B6,IF('견적'!B10='2'!A7,'2'!B7,IF('견적'!B10='2'!A8,'2'!B8,IF('견적'!B10='2'!A9,'2'!B9,IF('견적'!B10='2'!A10,'2'!B10)))))))))</f>
        <v>830000</v>
      </c>
      <c r="C20" s="69">
        <f>IF('견적'!C10='2'!C2,'2'!D2,IF('견적'!C10='2'!C3,'2'!D3,IF('견적'!C10='2'!C4,'2'!D4,IF('견적'!C10='2'!C5,'2'!D5,IF('견적'!C10='2'!C6,'2'!D6,IF('견적'!C10='2'!C7,'2'!D7))))))</f>
        <v>309000</v>
      </c>
      <c r="D20" s="69">
        <f>IF('견적'!D10='2'!C2,'2'!D2,IF('견적'!D10='2'!C3,'2'!D3,IF('견적'!D10='2'!C4,'2'!D4,IF('견적'!D10='2'!C5,'2'!D5,IF('견적'!D10='2'!C6,'2'!D6,IF('견적'!D10='2'!C7,'2'!D7))))))</f>
        <v>200000</v>
      </c>
      <c r="E20" s="69">
        <f>IF('견적'!E10='2'!G2,'2'!H2,IF('견적'!E10='2'!G3,'2'!H3,IF('견적'!E10='2'!G4,'2'!H4)))</f>
        <v>0</v>
      </c>
      <c r="F20" s="69">
        <f>IF('견적'!F10='2'!I2,'2'!J2,IF('견적'!F10='2'!I3,'2'!J3,IF('견적'!F10='2'!I4,'2'!J4)))</f>
        <v>0</v>
      </c>
      <c r="G20" s="69">
        <f>IF('견적'!G10='2'!K2,'2'!L2,IF('견적'!G10='2'!K3,'2'!L3,IF('견적'!G10='2'!K4,'2'!L4)))</f>
        <v>0</v>
      </c>
      <c r="H20" s="69">
        <f t="shared" si="1"/>
        <v>1339000</v>
      </c>
      <c r="I20" s="69"/>
      <c r="J20" s="69"/>
      <c r="K20" s="69"/>
      <c r="L20" s="69"/>
      <c r="M20" s="69"/>
      <c r="N20" s="69"/>
      <c r="O20" s="69"/>
      <c r="P20" s="69"/>
      <c r="Q20" s="69"/>
      <c r="R20" s="69"/>
      <c r="S20" s="69"/>
      <c r="T20" s="69"/>
      <c r="U20" s="69"/>
      <c r="V20" s="69"/>
      <c r="W20" s="69"/>
      <c r="X20" s="69"/>
      <c r="Y20" s="69"/>
      <c r="Z20" s="69"/>
    </row>
    <row r="21" ht="16.5" customHeight="1">
      <c r="A21" s="69">
        <v>10.0</v>
      </c>
      <c r="B21" s="69">
        <f>IF('견적'!B11='2'!A2,'2'!B2,IF('견적'!B11='2'!A3,'2'!B3,IF('견적'!B11='2'!A4,'2'!B4,IF('견적'!B11='2'!A5,'2'!B5,IF('견적'!B11='2'!A6,'2'!B6,IF('견적'!B11='2'!A7,'2'!B7,IF('견적'!B11='2'!A8,'2'!B8,IF('견적'!B11='2'!A9,'2'!B9,IF('견적'!B11='2'!A10,'2'!B10)))))))))</f>
        <v>830000</v>
      </c>
      <c r="C21" s="69">
        <f>IF('견적'!C11='2'!C2,'2'!D2,IF('견적'!C11='2'!C3,'2'!D3,IF('견적'!C11='2'!C4,'2'!D4,IF('견적'!C11='2'!C5,'2'!D5,IF('견적'!C11='2'!C6,'2'!D6,IF('견적'!C11='2'!C7,'2'!D7))))))</f>
        <v>200000</v>
      </c>
      <c r="D21" s="69">
        <f>IF('견적'!D11='2'!C2,'2'!D2,IF('견적'!D11='2'!C3,'2'!D3,IF('견적'!D11='2'!C4,'2'!D4,IF('견적'!D11='2'!C5,'2'!D5,IF('견적'!D11='2'!C6,'2'!D6,IF('견적'!D11='2'!C7,'2'!D7))))))</f>
        <v>309000</v>
      </c>
      <c r="E21" s="69">
        <f>IF('견적'!E11='2'!G2,'2'!H2,IF('견적'!E11='2'!G3,'2'!H3,IF('견적'!E11='2'!G4,'2'!H4)))</f>
        <v>0</v>
      </c>
      <c r="F21" s="69">
        <f>IF('견적'!F11='2'!I2,'2'!J2,IF('견적'!F11='2'!I3,'2'!J3,IF('견적'!F11='2'!I4,'2'!J4)))</f>
        <v>0</v>
      </c>
      <c r="G21" s="69">
        <f>IF('견적'!G11='2'!K2,'2'!L2,IF('견적'!G11='2'!K3,'2'!L3,IF('견적'!G11='2'!K4,'2'!L4)))</f>
        <v>0</v>
      </c>
      <c r="H21" s="69">
        <f t="shared" si="1"/>
        <v>1339000</v>
      </c>
      <c r="I21" s="69"/>
      <c r="J21" s="69"/>
      <c r="K21" s="69"/>
      <c r="L21" s="69"/>
      <c r="M21" s="69"/>
      <c r="N21" s="69"/>
      <c r="O21" s="69"/>
      <c r="P21" s="69"/>
      <c r="Q21" s="69"/>
      <c r="R21" s="69"/>
      <c r="S21" s="69"/>
      <c r="T21" s="69"/>
      <c r="U21" s="69"/>
      <c r="V21" s="69"/>
      <c r="W21" s="69"/>
      <c r="X21" s="69"/>
      <c r="Y21" s="69"/>
      <c r="Z21" s="69"/>
    </row>
    <row r="22" ht="16.5" customHeight="1">
      <c r="A22" s="69">
        <v>11.0</v>
      </c>
      <c r="B22" s="69">
        <f>IF('견적'!B12='2'!A2,'2'!B2,IF('견적'!B12='2'!A3,'2'!B3,IF('견적'!B12='2'!A4,'2'!B4,IF('견적'!B12='2'!A5,'2'!B5,IF('견적'!B12='2'!A6,'2'!B6,IF('견적'!B12='2'!A7,'2'!B7,IF('견적'!B12='2'!A8,'2'!B8,IF('견적'!B12='2'!A9,'2'!B9,IF('견적'!B12='2'!A10,'2'!B10)))))))))</f>
        <v>830000</v>
      </c>
      <c r="C22" s="69">
        <f>IF('견적'!C12='2'!C2,'2'!D2,IF('견적'!C12='2'!C3,'2'!D3,IF('견적'!C12='2'!C4,'2'!D4,IF('견적'!C12='2'!C5,'2'!D5,IF('견적'!C12='2'!C6,'2'!D6,IF('견적'!C12='2'!C7,'2'!D7))))))</f>
        <v>200000</v>
      </c>
      <c r="D22" s="69">
        <f>IF('견적'!D12='2'!C2,'2'!D2,IF('견적'!D12='2'!C3,'2'!D3,IF('견적'!D12='2'!C4,'2'!D4,IF('견적'!D12='2'!C5,'2'!D5,IF('견적'!D12='2'!C6,'2'!D6,IF('견적'!D12='2'!C7,'2'!D7))))))</f>
        <v>309000</v>
      </c>
      <c r="E22" s="69">
        <f>IF('견적'!E12='2'!G2,'2'!H2,IF('견적'!E12='2'!G3,'2'!H3,IF('견적'!E12='2'!G4,'2'!H4)))</f>
        <v>0</v>
      </c>
      <c r="F22" s="69">
        <f>IF('견적'!F12='2'!I2,'2'!J2,IF('견적'!F12='2'!I3,'2'!J3,IF('견적'!F12='2'!I4,'2'!J4)))</f>
        <v>0</v>
      </c>
      <c r="G22" s="69">
        <f>IF('견적'!G12='2'!K2,'2'!L2,IF('견적'!G12='2'!K3,'2'!L3,IF('견적'!G12='2'!K4,'2'!L4)))</f>
        <v>0</v>
      </c>
      <c r="H22" s="69">
        <f t="shared" si="1"/>
        <v>1339000</v>
      </c>
      <c r="I22" s="69"/>
      <c r="J22" s="69"/>
      <c r="K22" s="69"/>
      <c r="L22" s="69"/>
      <c r="M22" s="69"/>
      <c r="N22" s="69"/>
      <c r="O22" s="69"/>
      <c r="P22" s="69"/>
      <c r="Q22" s="69"/>
      <c r="R22" s="69"/>
      <c r="S22" s="69"/>
      <c r="T22" s="69"/>
      <c r="U22" s="69"/>
      <c r="V22" s="69"/>
      <c r="W22" s="69"/>
      <c r="X22" s="69"/>
      <c r="Y22" s="69"/>
      <c r="Z22" s="69"/>
    </row>
    <row r="23" ht="16.5" customHeight="1">
      <c r="A23" s="69">
        <v>12.0</v>
      </c>
      <c r="B23" s="69">
        <f>IF('견적'!B13='2'!A2,'2'!B2,IF('견적'!B13='2'!A3,'2'!B3,IF('견적'!B13='2'!A4,'2'!B4,IF('견적'!B13='2'!A5,'2'!B5,IF('견적'!B13='2'!A6,'2'!B6,IF('견적'!B13='2'!A7,'2'!B7,IF('견적'!B13='2'!A8,'2'!B8,IF('견적'!B13='2'!A9,'2'!B9,IF('견적'!B13='2'!A10,'2'!B10)))))))))</f>
        <v>830000</v>
      </c>
      <c r="C23" s="69">
        <f>IF('견적'!C13='2'!C2,'2'!D2,IF('견적'!C13='2'!C3,'2'!D3,IF('견적'!C13='2'!C4,'2'!D4,IF('견적'!C13='2'!C5,'2'!D5,IF('견적'!C13='2'!C6,'2'!D6,IF('견적'!C13='2'!C7,'2'!D7))))))</f>
        <v>200000</v>
      </c>
      <c r="D23" s="69">
        <f>IF('견적'!D13='2'!C2,'2'!D2,IF('견적'!D13='2'!C3,'2'!D3,IF('견적'!D13='2'!C4,'2'!D4,IF('견적'!D13='2'!C5,'2'!D5,IF('견적'!D13='2'!C6,'2'!D6,IF('견적'!D13='2'!C7,'2'!D7))))))</f>
        <v>309000</v>
      </c>
      <c r="E23" s="69">
        <f>IF('견적'!E13='2'!G2,'2'!H2,IF('견적'!E13='2'!G3,'2'!H3,IF('견적'!E13='2'!G4,'2'!H4)))</f>
        <v>0</v>
      </c>
      <c r="F23" s="69">
        <f>IF('견적'!F13='2'!I2,'2'!J2,IF('견적'!F13='2'!I3,'2'!J3,IF('견적'!F13='2'!I4,'2'!J4)))</f>
        <v>0</v>
      </c>
      <c r="G23" s="69">
        <f>IF('견적'!G13='2'!K2,'2'!L2,IF('견적'!G13='2'!K3,'2'!L3,IF('견적'!G13='2'!K4,'2'!L4)))</f>
        <v>0</v>
      </c>
      <c r="H23" s="69">
        <f t="shared" si="1"/>
        <v>1339000</v>
      </c>
      <c r="I23" s="69"/>
      <c r="J23" s="69"/>
      <c r="K23" s="69"/>
      <c r="L23" s="69"/>
      <c r="M23" s="69"/>
      <c r="N23" s="69"/>
      <c r="O23" s="69"/>
      <c r="P23" s="69"/>
      <c r="Q23" s="69"/>
      <c r="R23" s="69"/>
      <c r="S23" s="69"/>
      <c r="T23" s="69"/>
      <c r="U23" s="69"/>
      <c r="V23" s="69"/>
      <c r="W23" s="69"/>
      <c r="X23" s="69"/>
      <c r="Y23" s="69"/>
      <c r="Z23" s="69"/>
    </row>
    <row r="24" ht="16.5" customHeight="1">
      <c r="A24" s="69">
        <v>13.0</v>
      </c>
      <c r="B24" s="69">
        <f>IF('견적'!B14='2'!A2,'2'!B2,IF('견적'!B14='2'!A3,'2'!B3,IF('견적'!B14='2'!A4,'2'!B4,IF('견적'!B14='2'!A5,'2'!B5,IF('견적'!B14='2'!A6,'2'!B6,IF('견적'!B14='2'!A7,'2'!B7,IF('견적'!B14='2'!A8,'2'!B8,IF('견적'!B14='2'!A9,'2'!B9,IF('견적'!B14='2'!A10,'2'!B10)))))))))</f>
        <v>0</v>
      </c>
      <c r="C24" s="69">
        <f>IF('견적'!C14='2'!C2,'2'!D2,IF('견적'!C14='2'!C3,'2'!D3,IF('견적'!C14='2'!C4,'2'!D4,IF('견적'!C14='2'!C5,'2'!D5,IF('견적'!C14='2'!C6,'2'!D6,IF('견적'!C14='2'!C7,'2'!D7))))))</f>
        <v>0</v>
      </c>
      <c r="D24" s="69">
        <f>IF('견적'!D14='2'!C2,'2'!D2,IF('견적'!D14='2'!C3,'2'!D3,IF('견적'!D14='2'!C4,'2'!D4,IF('견적'!D14='2'!C5,'2'!D5,IF('견적'!D14='2'!C6,'2'!D6,IF('견적'!D14='2'!C7,'2'!D7))))))</f>
        <v>0</v>
      </c>
      <c r="E24" s="69">
        <f>IF('견적'!E14='2'!G2,'2'!H2,IF('견적'!E14='2'!G3,'2'!H3,IF('견적'!E14='2'!G4,'2'!H4)))</f>
        <v>0</v>
      </c>
      <c r="F24" s="69">
        <f>IF('견적'!F14='2'!I2,'2'!J2,IF('견적'!F14='2'!I3,'2'!J3,IF('견적'!F14='2'!I4,'2'!J4)))</f>
        <v>0</v>
      </c>
      <c r="G24" s="69">
        <f>IF('견적'!G14='2'!K2,'2'!L2,IF('견적'!G14='2'!K3,'2'!L3,IF('견적'!G14='2'!K4,'2'!L4)))</f>
        <v>0</v>
      </c>
      <c r="H24" s="69">
        <f t="shared" si="1"/>
        <v>0</v>
      </c>
      <c r="I24" s="69"/>
      <c r="J24" s="69"/>
      <c r="K24" s="69"/>
      <c r="L24" s="69"/>
      <c r="M24" s="69"/>
      <c r="N24" s="69"/>
      <c r="O24" s="69"/>
      <c r="P24" s="69"/>
      <c r="Q24" s="69"/>
      <c r="R24" s="69"/>
      <c r="S24" s="69"/>
      <c r="T24" s="69"/>
      <c r="U24" s="69"/>
      <c r="V24" s="69"/>
      <c r="W24" s="69"/>
      <c r="X24" s="69"/>
      <c r="Y24" s="69"/>
      <c r="Z24" s="69"/>
    </row>
    <row r="25" ht="16.5" customHeight="1">
      <c r="A25" s="69">
        <v>14.0</v>
      </c>
      <c r="B25" s="69">
        <f>IF('견적'!B15='2'!A2,'2'!B2,IF('견적'!B15='2'!A3,'2'!B3,IF('견적'!B15='2'!A4,'2'!B4,IF('견적'!B15='2'!A5,'2'!B5,IF('견적'!B15='2'!A6,'2'!B6,IF('견적'!B15='2'!A7,'2'!B7,IF('견적'!B15='2'!A8,'2'!B8,IF('견적'!B15='2'!A9,'2'!B9,IF('견적'!B15='2'!A10,'2'!B10)))))))))</f>
        <v>830000</v>
      </c>
      <c r="C25" s="69">
        <f>IF('견적'!C15='2'!C2,'2'!D2,IF('견적'!C15='2'!C3,'2'!D3,IF('견적'!C15='2'!C4,'2'!D4,IF('견적'!C15='2'!C5,'2'!D5,IF('견적'!C15='2'!C6,'2'!D6,IF('견적'!C15='2'!C7,'2'!D7))))))</f>
        <v>200000</v>
      </c>
      <c r="D25" s="69">
        <f>IF('견적'!D15='2'!C2,'2'!D2,IF('견적'!D15='2'!C3,'2'!D3,IF('견적'!D15='2'!C4,'2'!D4,IF('견적'!D15='2'!C5,'2'!D5,IF('견적'!D15='2'!C6,'2'!D6,IF('견적'!D15='2'!C7,'2'!D7))))))</f>
        <v>309000</v>
      </c>
      <c r="E25" s="69">
        <f>IF('견적'!E15='2'!G2,'2'!H2,IF('견적'!E15='2'!G3,'2'!H3,IF('견적'!E15='2'!G4,'2'!H4)))</f>
        <v>0</v>
      </c>
      <c r="F25" s="69">
        <f>IF('견적'!F15='2'!I2,'2'!J2,IF('견적'!F15='2'!I3,'2'!J3,IF('견적'!F15='2'!I4,'2'!J4)))</f>
        <v>0</v>
      </c>
      <c r="G25" s="69">
        <f>IF('견적'!G15='2'!K2,'2'!L2,IF('견적'!G15='2'!K3,'2'!L3,IF('견적'!G15='2'!K4,'2'!L4)))</f>
        <v>0</v>
      </c>
      <c r="H25" s="69">
        <f t="shared" si="1"/>
        <v>1339000</v>
      </c>
      <c r="I25" s="69"/>
      <c r="J25" s="69"/>
      <c r="K25" s="69"/>
      <c r="L25" s="69"/>
      <c r="M25" s="69"/>
      <c r="N25" s="69"/>
      <c r="O25" s="69"/>
      <c r="P25" s="69"/>
      <c r="Q25" s="69"/>
      <c r="R25" s="69"/>
      <c r="S25" s="69"/>
      <c r="T25" s="69"/>
      <c r="U25" s="69"/>
      <c r="V25" s="69"/>
      <c r="W25" s="69"/>
      <c r="X25" s="69"/>
      <c r="Y25" s="69"/>
      <c r="Z25" s="69"/>
    </row>
    <row r="26" ht="16.5" customHeight="1">
      <c r="A26" s="69">
        <v>15.0</v>
      </c>
      <c r="B26" s="69">
        <f>IF('견적'!B16='2'!A2,'2'!B2,IF('견적'!B16='2'!A3,'2'!B3,IF('견적'!B16='2'!A4,'2'!B4,IF('견적'!B16='2'!A5,'2'!B5,IF('견적'!B16='2'!A6,'2'!B6,IF('견적'!B16='2'!A7,'2'!B7,IF('견적'!B16='2'!A8,'2'!B8,IF('견적'!B16='2'!A9,'2'!B9,IF('견적'!B16='2'!A10,'2'!B10)))))))))</f>
        <v>830000</v>
      </c>
      <c r="C26" s="69">
        <f>IF('견적'!C16='2'!C2,'2'!D2,IF('견적'!C16='2'!C3,'2'!D3,IF('견적'!C16='2'!C4,'2'!D4,IF('견적'!C16='2'!C5,'2'!D5,IF('견적'!C16='2'!C6,'2'!D6,IF('견적'!C16='2'!C7,'2'!D7))))))</f>
        <v>200000</v>
      </c>
      <c r="D26" s="69">
        <f>IF('견적'!D16='2'!C2,'2'!D2,IF('견적'!D16='2'!C3,'2'!D3,IF('견적'!D16='2'!C4,'2'!D4,IF('견적'!D16='2'!C5,'2'!D5,IF('견적'!D16='2'!C6,'2'!D6,IF('견적'!D16='2'!C7,'2'!D7))))))</f>
        <v>309000</v>
      </c>
      <c r="E26" s="69">
        <f>IF('견적'!E16='2'!G2,'2'!H2,IF('견적'!E16='2'!G3,'2'!H3,IF('견적'!E16='2'!G4,'2'!H4)))</f>
        <v>0</v>
      </c>
      <c r="F26" s="69">
        <f>IF('견적'!F16='2'!I2,'2'!J2,IF('견적'!F16='2'!I3,'2'!J3,IF('견적'!F16='2'!I4,'2'!J4)))</f>
        <v>0</v>
      </c>
      <c r="G26" s="69">
        <f>IF('견적'!G16='2'!K2,'2'!L2,IF('견적'!G16='2'!K3,'2'!L3,IF('견적'!G16='2'!K4,'2'!L4)))</f>
        <v>0</v>
      </c>
      <c r="H26" s="69">
        <f t="shared" si="1"/>
        <v>1339000</v>
      </c>
      <c r="I26" s="69"/>
      <c r="J26" s="69"/>
      <c r="K26" s="69"/>
      <c r="L26" s="69"/>
      <c r="M26" s="69"/>
      <c r="N26" s="69"/>
      <c r="O26" s="69"/>
      <c r="P26" s="69"/>
      <c r="Q26" s="69"/>
      <c r="R26" s="69"/>
      <c r="S26" s="69"/>
      <c r="T26" s="69"/>
      <c r="U26" s="69"/>
      <c r="V26" s="69"/>
      <c r="W26" s="69"/>
      <c r="X26" s="69"/>
      <c r="Y26" s="69"/>
      <c r="Z26" s="69"/>
    </row>
    <row r="27" ht="16.5" customHeight="1">
      <c r="A27" s="69">
        <v>16.0</v>
      </c>
      <c r="B27" s="69">
        <f>IF('견적'!B17='2'!A2,'2'!B2,IF('견적'!B17='2'!A3,'2'!B3,IF('견적'!B17='2'!A4,'2'!B4,IF('견적'!B17='2'!A5,'2'!B5,IF('견적'!B17='2'!A6,'2'!B6,IF('견적'!B17='2'!A7,'2'!B7,IF('견적'!B17='2'!A8,'2'!B8,IF('견적'!B17='2'!A9,'2'!B9,IF('견적'!B17='2'!A10,'2'!B10)))))))))</f>
        <v>0</v>
      </c>
      <c r="C27" s="69">
        <f>IF('견적'!C17='2'!C2,'2'!D2,IF('견적'!C17='2'!C3,'2'!D3,IF('견적'!C17='2'!C4,'2'!D4,IF('견적'!C17='2'!C5,'2'!D5,IF('견적'!C17='2'!C6,'2'!D6,IF('견적'!C17='2'!C7,'2'!D7))))))</f>
        <v>0</v>
      </c>
      <c r="D27" s="69">
        <f>IF('견적'!D17='2'!C2,'2'!D2,IF('견적'!D17='2'!C3,'2'!D3,IF('견적'!D17='2'!C4,'2'!D4,IF('견적'!D17='2'!C5,'2'!D5,IF('견적'!D17='2'!C6,'2'!D6,IF('견적'!D17='2'!C7,'2'!D7))))))</f>
        <v>0</v>
      </c>
      <c r="E27" s="69">
        <f>IF('견적'!E17='2'!G2,'2'!H2,IF('견적'!E17='2'!G3,'2'!H3,IF('견적'!E17='2'!G4,'2'!H4)))</f>
        <v>0</v>
      </c>
      <c r="F27" s="69">
        <f>IF('견적'!F17='2'!I2,'2'!J2,IF('견적'!F17='2'!I3,'2'!J3,IF('견적'!F17='2'!I4,'2'!J4)))</f>
        <v>0</v>
      </c>
      <c r="G27" s="69">
        <f>IF('견적'!G17='2'!K2,'2'!L2,IF('견적'!G17='2'!K3,'2'!L3,IF('견적'!G17='2'!K4,'2'!L4)))</f>
        <v>0</v>
      </c>
      <c r="H27" s="69">
        <f t="shared" si="1"/>
        <v>0</v>
      </c>
      <c r="I27" s="69"/>
      <c r="J27" s="69"/>
      <c r="K27" s="69"/>
      <c r="L27" s="69"/>
      <c r="M27" s="69"/>
      <c r="N27" s="69"/>
      <c r="O27" s="69"/>
      <c r="P27" s="69"/>
      <c r="Q27" s="69"/>
      <c r="R27" s="69"/>
      <c r="S27" s="69"/>
      <c r="T27" s="69"/>
      <c r="U27" s="69"/>
      <c r="V27" s="69"/>
      <c r="W27" s="69"/>
      <c r="X27" s="69"/>
      <c r="Y27" s="69"/>
      <c r="Z27" s="69"/>
    </row>
    <row r="28" ht="16.5" customHeight="1">
      <c r="A28" s="69">
        <v>17.0</v>
      </c>
      <c r="B28" s="69">
        <f>IF('견적'!B18='2'!A2,'2'!B2,IF('견적'!B18='2'!A3,'2'!B3,IF('견적'!B18='2'!A4,'2'!B4,IF('견적'!B18='2'!A5,'2'!B5,IF('견적'!B18='2'!A6,'2'!B6,IF('견적'!B18='2'!A7,'2'!B7,IF('견적'!B18='2'!A8,'2'!B8,IF('견적'!B18='2'!A9,'2'!B9,IF('견적'!B18='2'!A10,'2'!B10)))))))))</f>
        <v>830000</v>
      </c>
      <c r="C28" s="69">
        <f>IF('견적'!C18='2'!C2,'2'!D2,IF('견적'!C18='2'!C3,'2'!D3,IF('견적'!C18='2'!C4,'2'!D4,IF('견적'!C18='2'!C5,'2'!D5,IF('견적'!C18='2'!C6,'2'!D6,IF('견적'!C18='2'!C7,'2'!D7))))))</f>
        <v>200000</v>
      </c>
      <c r="D28" s="69">
        <f>IF('견적'!D18='2'!C2,'2'!D2,IF('견적'!D18='2'!C3,'2'!D3,IF('견적'!D18='2'!C4,'2'!D4,IF('견적'!D18='2'!C5,'2'!D5,IF('견적'!D18='2'!C6,'2'!D6,IF('견적'!D18='2'!C7,'2'!D7))))))</f>
        <v>309000</v>
      </c>
      <c r="E28" s="69">
        <f>IF('견적'!E18='2'!G2,'2'!H2,IF('견적'!E18='2'!G3,'2'!H3,IF('견적'!E18='2'!G4,'2'!H4)))</f>
        <v>0</v>
      </c>
      <c r="F28" s="69">
        <f>IF('견적'!F18='2'!I2,'2'!J2,IF('견적'!F18='2'!I3,'2'!J3,IF('견적'!F18='2'!I4,'2'!J4)))</f>
        <v>0</v>
      </c>
      <c r="G28" s="69">
        <f>IF('견적'!G18='2'!K2,'2'!L2,IF('견적'!G18='2'!K3,'2'!L3,IF('견적'!G18='2'!K4,'2'!L4)))</f>
        <v>0</v>
      </c>
      <c r="H28" s="69">
        <f t="shared" si="1"/>
        <v>1339000</v>
      </c>
      <c r="I28" s="69"/>
      <c r="J28" s="69"/>
      <c r="K28" s="69"/>
      <c r="L28" s="69"/>
      <c r="M28" s="69"/>
      <c r="N28" s="69"/>
      <c r="O28" s="69"/>
      <c r="P28" s="69"/>
      <c r="Q28" s="69"/>
      <c r="R28" s="69"/>
      <c r="S28" s="69"/>
      <c r="T28" s="69"/>
      <c r="U28" s="69"/>
      <c r="V28" s="69"/>
      <c r="W28" s="69"/>
      <c r="X28" s="69"/>
      <c r="Y28" s="69"/>
      <c r="Z28" s="69"/>
    </row>
    <row r="29" ht="16.5" customHeight="1">
      <c r="A29" s="69">
        <v>18.0</v>
      </c>
      <c r="B29" s="69">
        <f>IF('견적'!B19='2'!A2,'2'!B2,IF('견적'!B19='2'!A3,'2'!B3,IF('견적'!B19='2'!A4,'2'!B4,IF('견적'!B19='2'!A5,'2'!B5,IF('견적'!B19='2'!A6,'2'!B6,IF('견적'!B19='2'!A7,'2'!B7,IF('견적'!B19='2'!A8,'2'!B8,IF('견적'!B19='2'!A9,'2'!B9,IF('견적'!B19='2'!A10,'2'!B10)))))))))</f>
        <v>0</v>
      </c>
      <c r="C29" s="69">
        <f>IF('견적'!C19='2'!C2,'2'!D2,IF('견적'!C19='2'!C3,'2'!D3,IF('견적'!C19='2'!C4,'2'!D4,IF('견적'!C19='2'!C5,'2'!D5,IF('견적'!C19='2'!C6,'2'!D6,IF('견적'!C19='2'!C7,'2'!D7))))))</f>
        <v>0</v>
      </c>
      <c r="D29" s="69">
        <f>IF('견적'!D19='2'!C2,'2'!D2,IF('견적'!D19='2'!C3,'2'!D3,IF('견적'!D19='2'!C4,'2'!D4,IF('견적'!D19='2'!C5,'2'!D5,IF('견적'!D19='2'!C6,'2'!D6,IF('견적'!D19='2'!C7,'2'!D7))))))</f>
        <v>0</v>
      </c>
      <c r="E29" s="69">
        <f>IF('견적'!E19='2'!G2,'2'!H2,IF('견적'!E19='2'!G3,'2'!H3,IF('견적'!E19='2'!G4,'2'!H4)))</f>
        <v>0</v>
      </c>
      <c r="F29" s="69">
        <f>IF('견적'!F19='2'!I2,'2'!J2,IF('견적'!F19='2'!I3,'2'!J3,IF('견적'!F19='2'!I4,'2'!J4)))</f>
        <v>0</v>
      </c>
      <c r="G29" s="69">
        <f>IF('견적'!G19='2'!K2,'2'!L2,IF('견적'!G19='2'!K3,'2'!L3,IF('견적'!G19='2'!K4,'2'!L4)))</f>
        <v>0</v>
      </c>
      <c r="H29" s="69">
        <f t="shared" si="1"/>
        <v>0</v>
      </c>
      <c r="I29" s="69"/>
      <c r="J29" s="69"/>
      <c r="K29" s="69"/>
      <c r="L29" s="69"/>
      <c r="M29" s="69"/>
      <c r="N29" s="69"/>
      <c r="O29" s="69"/>
      <c r="P29" s="69"/>
      <c r="Q29" s="69"/>
      <c r="R29" s="69"/>
      <c r="S29" s="69"/>
      <c r="T29" s="69"/>
      <c r="U29" s="69"/>
      <c r="V29" s="69"/>
      <c r="W29" s="69"/>
      <c r="X29" s="69"/>
      <c r="Y29" s="69"/>
      <c r="Z29" s="69"/>
    </row>
    <row r="30" ht="16.5" customHeight="1">
      <c r="A30" s="69">
        <v>19.0</v>
      </c>
      <c r="B30" s="69">
        <f>IF('견적'!B20='2'!A2,'2'!B2,IF('견적'!B20='2'!A3,'2'!B3,IF('견적'!B20='2'!A4,'2'!B4,IF('견적'!B20='2'!A5,'2'!B5,IF('견적'!B20='2'!A6,'2'!B6,IF('견적'!B20='2'!A7,'2'!B7,IF('견적'!B20='2'!A8,'2'!B8,IF('견적'!B20='2'!A9,'2'!B9,IF('견적'!B20='2'!A10,'2'!B10)))))))))</f>
        <v>1120000</v>
      </c>
      <c r="C30" s="69">
        <f>IF('견적'!C20='2'!C2,'2'!D2,IF('견적'!C20='2'!C3,'2'!D3,IF('견적'!C20='2'!C4,'2'!D4,IF('견적'!C20='2'!C5,'2'!D5,IF('견적'!C20='2'!C6,'2'!D6,IF('견적'!C20='2'!C7,'2'!D7))))))</f>
        <v>309000</v>
      </c>
      <c r="D30" s="69">
        <f>IF('견적'!D20='2'!C2,'2'!D2,IF('견적'!D20='2'!C3,'2'!D3,IF('견적'!D20='2'!C4,'2'!D4,IF('견적'!D20='2'!C5,'2'!D5,IF('견적'!D20='2'!C6,'2'!D6,IF('견적'!D20='2'!C7,'2'!D7))))))</f>
        <v>309000</v>
      </c>
      <c r="E30" s="69">
        <f>IF('견적'!E20='2'!G2,'2'!H2,IF('견적'!E20='2'!G3,'2'!H3,IF('견적'!E20='2'!G4,'2'!H4)))</f>
        <v>0</v>
      </c>
      <c r="F30" s="69">
        <f>IF('견적'!F20='2'!I2,'2'!J2,IF('견적'!F20='2'!I3,'2'!J3,IF('견적'!F20='2'!I4,'2'!J4)))</f>
        <v>0</v>
      </c>
      <c r="G30" s="69">
        <f>IF('견적'!G20='2'!K2,'2'!L2,IF('견적'!G20='2'!K3,'2'!L3,IF('견적'!G20='2'!K4,'2'!L4)))</f>
        <v>0</v>
      </c>
      <c r="H30" s="69">
        <f t="shared" si="1"/>
        <v>1738000</v>
      </c>
      <c r="I30" s="69"/>
      <c r="J30" s="69"/>
      <c r="K30" s="69"/>
      <c r="L30" s="69"/>
      <c r="M30" s="69"/>
      <c r="N30" s="69"/>
      <c r="O30" s="69"/>
      <c r="P30" s="69"/>
      <c r="Q30" s="69"/>
      <c r="R30" s="69"/>
      <c r="S30" s="69"/>
      <c r="T30" s="69"/>
      <c r="U30" s="69"/>
      <c r="V30" s="69"/>
      <c r="W30" s="69"/>
      <c r="X30" s="69"/>
      <c r="Y30" s="69"/>
      <c r="Z30" s="69"/>
    </row>
    <row r="31" ht="16.5" customHeight="1">
      <c r="A31" s="69">
        <v>20.0</v>
      </c>
      <c r="B31" s="69">
        <f>IF('견적'!B21='2'!A2,'2'!B2,IF('견적'!B21='2'!A3,'2'!B3,IF('견적'!B21='2'!A4,'2'!B4,IF('견적'!B21='2'!A5,'2'!B5,IF('견적'!B21='2'!A6,'2'!B6,IF('견적'!B21='2'!A7,'2'!B7,IF('견적'!B21='2'!A8,'2'!B8,IF('견적'!B21='2'!A9,'2'!B9,IF('견적'!B21='2'!A10,'2'!B10)))))))))</f>
        <v>0</v>
      </c>
      <c r="C31" s="69">
        <f>IF('견적'!C21='2'!C2,'2'!D2,IF('견적'!C21='2'!C3,'2'!D3,IF('견적'!C21='2'!C4,'2'!D4,IF('견적'!C21='2'!C5,'2'!D5,IF('견적'!C21='2'!C6,'2'!D6,IF('견적'!C21='2'!C7,'2'!D7))))))</f>
        <v>0</v>
      </c>
      <c r="D31" s="69">
        <f>IF('견적'!D21='2'!C2,'2'!D2,IF('견적'!D21='2'!C3,'2'!D3,IF('견적'!D21='2'!C4,'2'!D4,IF('견적'!D21='2'!C5,'2'!D5,IF('견적'!D21='2'!C6,'2'!D6,IF('견적'!D21='2'!C7,'2'!D7))))))</f>
        <v>0</v>
      </c>
      <c r="E31" s="69">
        <f>IF('견적'!E21='2'!G2,'2'!H2,IF('견적'!E21='2'!G3,'2'!H3,IF('견적'!E21='2'!G4,'2'!H4)))</f>
        <v>0</v>
      </c>
      <c r="F31" s="69">
        <f>IF('견적'!F21='2'!I2,'2'!J2,IF('견적'!F21='2'!I3,'2'!J3,IF('견적'!F21='2'!I4,'2'!J4)))</f>
        <v>0</v>
      </c>
      <c r="G31" s="69">
        <f>IF('견적'!G21='2'!K2,'2'!L2,IF('견적'!G21='2'!K3,'2'!L3,IF('견적'!G21='2'!K4,'2'!L4)))</f>
        <v>0</v>
      </c>
      <c r="H31" s="69">
        <f t="shared" si="1"/>
        <v>0</v>
      </c>
      <c r="I31" s="69"/>
      <c r="J31" s="69"/>
      <c r="K31" s="69"/>
      <c r="L31" s="69"/>
      <c r="M31" s="69"/>
      <c r="N31" s="69"/>
      <c r="O31" s="69"/>
      <c r="P31" s="69"/>
      <c r="Q31" s="69"/>
      <c r="R31" s="69"/>
      <c r="S31" s="69"/>
      <c r="T31" s="69"/>
      <c r="U31" s="69"/>
      <c r="V31" s="69"/>
      <c r="W31" s="69"/>
      <c r="X31" s="69"/>
      <c r="Y31" s="69"/>
      <c r="Z31" s="69"/>
    </row>
    <row r="32" ht="16.5" customHeight="1">
      <c r="A32" s="69">
        <v>21.0</v>
      </c>
      <c r="B32" s="69">
        <f>IF('견적'!B22='2'!A2,'2'!B2,IF('견적'!B22='2'!A3,'2'!B3,IF('견적'!B22='2'!A4,'2'!B4,IF('견적'!B22='2'!A5,'2'!B5,IF('견적'!B22='2'!A6,'2'!B6,IF('견적'!B22='2'!A7,'2'!B7,IF('견적'!B22='2'!A8,'2'!B8,IF('견적'!B22='2'!A9,'2'!B9,IF('견적'!B22='2'!A10,'2'!B10)))))))))</f>
        <v>0</v>
      </c>
      <c r="C32" s="69">
        <f>IF('견적'!C22='2'!C2,'2'!D2,IF('견적'!C22='2'!C3,'2'!D3,IF('견적'!C22='2'!C4,'2'!D4,IF('견적'!C22='2'!C5,'2'!D5,IF('견적'!C22='2'!C6,'2'!D6,IF('견적'!C22='2'!C7,'2'!D7))))))</f>
        <v>0</v>
      </c>
      <c r="D32" s="69">
        <f>IF('견적'!D22='2'!C2,'2'!D2,IF('견적'!D22='2'!C3,'2'!D3,IF('견적'!D22='2'!C4,'2'!D4,IF('견적'!D22='2'!C5,'2'!D5,IF('견적'!D22='2'!C6,'2'!D6,IF('견적'!D22='2'!C7,'2'!D7))))))</f>
        <v>0</v>
      </c>
      <c r="E32" s="69">
        <f>IF('견적'!E22='2'!G2,'2'!H2,IF('견적'!E22='2'!G3,'2'!H3,IF('견적'!E22='2'!G4,'2'!H4)))</f>
        <v>0</v>
      </c>
      <c r="F32" s="69">
        <f>IF('견적'!F22='2'!I2,'2'!J2,IF('견적'!F22='2'!I3,'2'!J3,IF('견적'!F22='2'!I4,'2'!J4)))</f>
        <v>0</v>
      </c>
      <c r="G32" s="69">
        <f>IF('견적'!G22='2'!K2,'2'!L2,IF('견적'!G22='2'!K3,'2'!L3,IF('견적'!G22='2'!K4,'2'!L4)))</f>
        <v>0</v>
      </c>
      <c r="H32" s="69">
        <f t="shared" si="1"/>
        <v>0</v>
      </c>
      <c r="I32" s="69"/>
      <c r="J32" s="69"/>
      <c r="K32" s="69"/>
      <c r="L32" s="69"/>
      <c r="M32" s="69"/>
      <c r="N32" s="69"/>
      <c r="O32" s="69"/>
      <c r="P32" s="69"/>
      <c r="Q32" s="69"/>
      <c r="R32" s="69"/>
      <c r="S32" s="69"/>
      <c r="T32" s="69"/>
      <c r="U32" s="69"/>
      <c r="V32" s="69"/>
      <c r="W32" s="69"/>
      <c r="X32" s="69"/>
      <c r="Y32" s="69"/>
      <c r="Z32" s="69"/>
    </row>
    <row r="33" ht="16.5" customHeight="1">
      <c r="A33" s="69">
        <v>22.0</v>
      </c>
      <c r="B33" s="69">
        <f>IF('견적'!B23='2'!A2,'2'!B2,IF('견적'!B23='2'!A3,'2'!B3,IF('견적'!B23='2'!A4,'2'!B4,IF('견적'!B23='2'!A5,'2'!B5,IF('견적'!B23='2'!A6,'2'!B6,IF('견적'!B23='2'!A7,'2'!B7,IF('견적'!B23='2'!A8,'2'!B8,IF('견적'!B23='2'!A9,'2'!B9,IF('견적'!B23='2'!A10,'2'!B10)))))))))</f>
        <v>830000</v>
      </c>
      <c r="C33" s="69">
        <f>IF('견적'!C23='2'!C2,'2'!D2,IF('견적'!C23='2'!C3,'2'!D3,IF('견적'!C23='2'!C4,'2'!D4,IF('견적'!C23='2'!C5,'2'!D5,IF('견적'!C23='2'!C6,'2'!D6,IF('견적'!C23='2'!C7,'2'!D7))))))</f>
        <v>309000</v>
      </c>
      <c r="D33" s="69">
        <f>IF('견적'!D23='2'!C2,'2'!D2,IF('견적'!D23='2'!C3,'2'!D3,IF('견적'!D23='2'!C4,'2'!D4,IF('견적'!D23='2'!C5,'2'!D5,IF('견적'!D23='2'!C6,'2'!D6,IF('견적'!D23='2'!C7,'2'!D7))))))</f>
        <v>309000</v>
      </c>
      <c r="E33" s="69">
        <f>IF('견적'!E23='2'!G2,'2'!H2,IF('견적'!E23='2'!G3,'2'!H3,IF('견적'!E23='2'!G4,'2'!H4)))</f>
        <v>0</v>
      </c>
      <c r="F33" s="69">
        <f>IF('견적'!F23='2'!I2,'2'!J2,IF('견적'!F23='2'!I3,'2'!J3,IF('견적'!F23='2'!I4,'2'!J4)))</f>
        <v>0</v>
      </c>
      <c r="G33" s="69">
        <f>IF('견적'!G23='2'!K2,'2'!L2,IF('견적'!G23='2'!K3,'2'!L3,IF('견적'!G23='2'!K4,'2'!L4)))</f>
        <v>0</v>
      </c>
      <c r="H33" s="69">
        <f t="shared" si="1"/>
        <v>1448000</v>
      </c>
      <c r="I33" s="69"/>
      <c r="J33" s="69"/>
      <c r="K33" s="69"/>
      <c r="L33" s="69"/>
      <c r="M33" s="69"/>
      <c r="N33" s="69"/>
      <c r="O33" s="69"/>
      <c r="P33" s="69"/>
      <c r="Q33" s="69"/>
      <c r="R33" s="69"/>
      <c r="S33" s="69"/>
      <c r="T33" s="69"/>
      <c r="U33" s="69"/>
      <c r="V33" s="69"/>
      <c r="W33" s="69"/>
      <c r="X33" s="69"/>
      <c r="Y33" s="69"/>
      <c r="Z33" s="69"/>
    </row>
    <row r="34" ht="16.5" customHeight="1">
      <c r="A34" s="69">
        <v>23.0</v>
      </c>
      <c r="B34" s="69">
        <f>IF('견적'!B24='2'!A2,'2'!B2,IF('견적'!B24='2'!A3,'2'!B3,IF('견적'!B24='2'!A4,'2'!B4,IF('견적'!B24='2'!A5,'2'!B5,IF('견적'!B24='2'!A6,'2'!B6,IF('견적'!B24='2'!A7,'2'!B7,IF('견적'!B24='2'!A8,'2'!B8,IF('견적'!B24='2'!A9,'2'!B9,IF('견적'!B24='2'!A10,'2'!B10)))))))))</f>
        <v>830000</v>
      </c>
      <c r="C34" s="69">
        <f>IF('견적'!C24='2'!C2,'2'!D2,IF('견적'!C24='2'!C3,'2'!D3,IF('견적'!C24='2'!C4,'2'!D4,IF('견적'!C24='2'!C5,'2'!D5,IF('견적'!C24='2'!C6,'2'!D6,IF('견적'!C24='2'!C7,'2'!D7))))))</f>
        <v>200000</v>
      </c>
      <c r="D34" s="69">
        <f>IF('견적'!D24='2'!C2,'2'!D2,IF('견적'!D24='2'!C3,'2'!D3,IF('견적'!D24='2'!C4,'2'!D4,IF('견적'!D24='2'!C5,'2'!D5,IF('견적'!D24='2'!C6,'2'!D6,IF('견적'!D24='2'!C7,'2'!D7))))))</f>
        <v>309000</v>
      </c>
      <c r="E34" s="69">
        <f>IF('견적'!E24='2'!G2,'2'!H2,IF('견적'!E24='2'!G3,'2'!H3,IF('견적'!E24='2'!G4,'2'!H4)))</f>
        <v>0</v>
      </c>
      <c r="F34" s="69">
        <f>IF('견적'!F24='2'!I2,'2'!J2,IF('견적'!F24='2'!I3,'2'!J3,IF('견적'!F24='2'!I4,'2'!J4)))</f>
        <v>0</v>
      </c>
      <c r="G34" s="69">
        <f>IF('견적'!G24='2'!K2,'2'!L2,IF('견적'!G24='2'!K3,'2'!L3,IF('견적'!G24='2'!K4,'2'!L4)))</f>
        <v>0</v>
      </c>
      <c r="H34" s="69">
        <f t="shared" si="1"/>
        <v>1339000</v>
      </c>
      <c r="I34" s="69"/>
      <c r="J34" s="69"/>
      <c r="K34" s="69"/>
      <c r="L34" s="69"/>
      <c r="M34" s="69"/>
      <c r="N34" s="69"/>
      <c r="O34" s="69"/>
      <c r="P34" s="69"/>
      <c r="Q34" s="69"/>
      <c r="R34" s="69"/>
      <c r="S34" s="69"/>
      <c r="T34" s="69"/>
      <c r="U34" s="69"/>
      <c r="V34" s="69"/>
      <c r="W34" s="69"/>
      <c r="X34" s="69"/>
      <c r="Y34" s="69"/>
      <c r="Z34" s="69"/>
    </row>
    <row r="35" ht="16.5" customHeight="1">
      <c r="A35" s="69">
        <v>24.0</v>
      </c>
      <c r="B35" s="69">
        <f>IF('견적'!B25='2'!A2,'2'!B2,IF('견적'!B25='2'!A3,'2'!B3,IF('견적'!B25='2'!A4,'2'!B4,IF('견적'!B25='2'!A5,'2'!B5,IF('견적'!B25='2'!A6,'2'!B6,IF('견적'!B25='2'!A7,'2'!B7,IF('견적'!B25='2'!A8,'2'!B8,IF('견적'!B25='2'!A9,'2'!B9,IF('견적'!B25='2'!A10,'2'!B10)))))))))</f>
        <v>830000</v>
      </c>
      <c r="C35" s="69">
        <f>IF('견적'!C25='2'!C2,'2'!D2,IF('견적'!C25='2'!C3,'2'!D3,IF('견적'!C25='2'!C4,'2'!D4,IF('견적'!C25='2'!C5,'2'!D5,IF('견적'!C25='2'!C6,'2'!D6,IF('견적'!C25='2'!C7,'2'!D7))))))</f>
        <v>309000</v>
      </c>
      <c r="D35" s="69">
        <f>IF('견적'!D25='2'!C2,'2'!D2,IF('견적'!D25='2'!C3,'2'!D3,IF('견적'!D25='2'!C4,'2'!D4,IF('견적'!D25='2'!C5,'2'!D5,IF('견적'!D25='2'!C6,'2'!D6,IF('견적'!D25='2'!C7,'2'!D7))))))</f>
        <v>309000</v>
      </c>
      <c r="E35" s="69">
        <f>IF('견적'!E25='2'!G2,'2'!H2,IF('견적'!E25='2'!G3,'2'!H3,IF('견적'!E25='2'!G4,'2'!H4)))</f>
        <v>0</v>
      </c>
      <c r="F35" s="69">
        <f>IF('견적'!F25='2'!I2,'2'!J2,IF('견적'!F25='2'!I3,'2'!J3,IF('견적'!F25='2'!I4,'2'!J4)))</f>
        <v>0</v>
      </c>
      <c r="G35" s="69">
        <f>IF('견적'!G25='2'!K2,'2'!L2,IF('견적'!G25='2'!K3,'2'!L3,IF('견적'!G25='2'!K4,'2'!L4)))</f>
        <v>0</v>
      </c>
      <c r="H35" s="69">
        <f t="shared" si="1"/>
        <v>1448000</v>
      </c>
      <c r="I35" s="69"/>
      <c r="J35" s="69"/>
      <c r="K35" s="69"/>
      <c r="L35" s="69"/>
      <c r="M35" s="69"/>
      <c r="N35" s="69"/>
      <c r="O35" s="69"/>
      <c r="P35" s="69"/>
      <c r="Q35" s="69"/>
      <c r="R35" s="69"/>
      <c r="S35" s="69"/>
      <c r="T35" s="69"/>
      <c r="U35" s="69"/>
      <c r="V35" s="69"/>
      <c r="W35" s="69"/>
      <c r="X35" s="69"/>
      <c r="Y35" s="69"/>
      <c r="Z35" s="69"/>
    </row>
    <row r="36" ht="16.5" customHeight="1">
      <c r="A36" s="69">
        <v>25.0</v>
      </c>
      <c r="B36" s="69">
        <f>IF('견적'!B26='2'!A2,'2'!B2,IF('견적'!B26='2'!A3,'2'!B3,IF('견적'!B26='2'!A4,'2'!B4,IF('견적'!B26='2'!A5,'2'!B5,IF('견적'!B26='2'!A6,'2'!B6,IF('견적'!B26='2'!A7,'2'!B7,IF('견적'!B26='2'!A8,'2'!B8,IF('견적'!B26='2'!A9,'2'!B9,IF('견적'!B26='2'!A10,'2'!B10)))))))))</f>
        <v>0</v>
      </c>
      <c r="C36" s="69">
        <f>IF('견적'!C26='2'!C2,'2'!D2,IF('견적'!C26='2'!C3,'2'!D3,IF('견적'!C26='2'!C4,'2'!D4,IF('견적'!C26='2'!C5,'2'!D5,IF('견적'!C26='2'!C6,'2'!D6,IF('견적'!C26='2'!C7,'2'!D7))))))</f>
        <v>0</v>
      </c>
      <c r="D36" s="69">
        <f>IF('견적'!D26='2'!C2,'2'!D2,IF('견적'!D26='2'!C3,'2'!D3,IF('견적'!D26='2'!C4,'2'!D4,IF('견적'!D26='2'!C5,'2'!D5,IF('견적'!D26='2'!C6,'2'!D6,IF('견적'!D26='2'!C7,'2'!D7))))))</f>
        <v>0</v>
      </c>
      <c r="E36" s="69">
        <f>IF('견적'!E26='2'!G2,'2'!H2,IF('견적'!E26='2'!G3,'2'!H3,IF('견적'!E26='2'!G4,'2'!H4)))</f>
        <v>0</v>
      </c>
      <c r="F36" s="69">
        <f>IF('견적'!F26='2'!I2,'2'!J2,IF('견적'!F26='2'!I3,'2'!J3,IF('견적'!F26='2'!I4,'2'!J4)))</f>
        <v>0</v>
      </c>
      <c r="G36" s="69">
        <f>IF('견적'!G26='2'!K2,'2'!L2,IF('견적'!G26='2'!K3,'2'!L3,IF('견적'!G26='2'!K4,'2'!L4)))</f>
        <v>0</v>
      </c>
      <c r="H36" s="69">
        <f t="shared" si="1"/>
        <v>0</v>
      </c>
      <c r="I36" s="69"/>
      <c r="J36" s="69"/>
      <c r="K36" s="69"/>
      <c r="L36" s="69"/>
      <c r="M36" s="69"/>
      <c r="N36" s="69"/>
      <c r="O36" s="69"/>
      <c r="P36" s="69"/>
      <c r="Q36" s="69"/>
      <c r="R36" s="69"/>
      <c r="S36" s="69"/>
      <c r="T36" s="69"/>
      <c r="U36" s="69"/>
      <c r="V36" s="69"/>
      <c r="W36" s="69"/>
      <c r="X36" s="69"/>
      <c r="Y36" s="69"/>
      <c r="Z36" s="69"/>
    </row>
    <row r="37" ht="16.5" customHeight="1">
      <c r="A37" s="69">
        <v>26.0</v>
      </c>
      <c r="B37" s="69">
        <f>IF('견적'!B27='2'!A2,'2'!B2,IF('견적'!B27='2'!A3,'2'!B3,IF('견적'!B27='2'!A4,'2'!B4,IF('견적'!B27='2'!A5,'2'!B5,IF('견적'!B27='2'!A6,'2'!B6,IF('견적'!B27='2'!A7,'2'!B7,IF('견적'!B27='2'!A8,'2'!B8,IF('견적'!B27='2'!A9,'2'!B9,IF('견적'!B27='2'!A10,'2'!B10)))))))))</f>
        <v>0</v>
      </c>
      <c r="C37" s="69">
        <f>IF('견적'!C27='2'!C2,'2'!D2,IF('견적'!C27='2'!C3,'2'!D3,IF('견적'!C27='2'!C4,'2'!D4,IF('견적'!C27='2'!C5,'2'!D5,IF('견적'!C27='2'!C6,'2'!D6,IF('견적'!C27='2'!C7,'2'!D7))))))</f>
        <v>0</v>
      </c>
      <c r="D37" s="69">
        <f>IF('견적'!D27='2'!C2,'2'!D2,IF('견적'!D27='2'!C3,'2'!D3,IF('견적'!D27='2'!C4,'2'!D4,IF('견적'!D27='2'!C5,'2'!D5,IF('견적'!D27='2'!C6,'2'!D6,IF('견적'!D27='2'!C7,'2'!D7))))))</f>
        <v>0</v>
      </c>
      <c r="E37" s="69">
        <f>IF('견적'!E27='2'!G2,'2'!H2,IF('견적'!E27='2'!G3,'2'!H3,IF('견적'!E27='2'!G4,'2'!H4)))</f>
        <v>0</v>
      </c>
      <c r="F37" s="69">
        <f>IF('견적'!F27='2'!I2,'2'!J2,IF('견적'!F27='2'!I3,'2'!J3,IF('견적'!F27='2'!I4,'2'!J4)))</f>
        <v>0</v>
      </c>
      <c r="G37" s="69">
        <f>IF('견적'!G27='2'!K2,'2'!L2,IF('견적'!G27='2'!K3,'2'!L3,IF('견적'!G27='2'!K4,'2'!L4)))</f>
        <v>0</v>
      </c>
      <c r="H37" s="69">
        <f t="shared" si="1"/>
        <v>0</v>
      </c>
      <c r="I37" s="69"/>
      <c r="J37" s="69"/>
      <c r="K37" s="69"/>
      <c r="L37" s="69"/>
      <c r="M37" s="69"/>
      <c r="N37" s="69"/>
      <c r="O37" s="69"/>
      <c r="P37" s="69"/>
      <c r="Q37" s="69"/>
      <c r="R37" s="69"/>
      <c r="S37" s="69"/>
      <c r="T37" s="69"/>
      <c r="U37" s="69"/>
      <c r="V37" s="69"/>
      <c r="W37" s="69"/>
      <c r="X37" s="69"/>
      <c r="Y37" s="69"/>
      <c r="Z37" s="69"/>
    </row>
    <row r="38" ht="16.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ht="16.5" customHeight="1">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ht="16.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ht="16.5"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ht="16.5"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ht="16.5"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ht="16.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ht="16.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ht="16.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ht="16.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ht="16.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ht="16.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ht="16.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ht="16.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ht="16.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ht="16.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ht="16.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ht="16.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ht="16.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ht="16.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ht="16.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ht="16.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ht="16.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ht="16.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ht="16.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ht="16.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ht="16.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ht="16.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ht="16.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ht="16.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ht="16.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ht="16.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ht="16.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ht="16.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ht="16.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ht="16.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ht="16.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ht="16.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ht="16.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ht="16.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ht="16.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ht="16.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ht="16.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ht="16.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ht="16.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ht="16.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ht="16.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ht="16.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ht="16.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ht="16.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ht="16.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ht="16.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ht="16.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ht="16.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ht="16.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ht="16.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ht="16.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ht="16.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ht="16.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ht="16.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ht="16.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ht="16.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ht="16.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ht="16.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ht="16.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ht="16.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ht="16.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ht="16.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ht="16.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ht="16.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ht="16.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ht="16.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ht="16.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ht="16.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ht="16.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ht="16.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ht="16.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ht="16.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ht="16.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ht="16.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ht="16.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ht="16.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ht="16.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ht="16.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ht="16.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ht="16.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ht="16.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ht="16.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ht="16.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ht="16.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ht="16.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ht="16.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ht="16.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ht="16.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ht="16.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ht="16.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ht="16.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ht="16.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ht="16.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ht="16.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ht="16.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ht="16.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ht="16.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ht="16.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ht="16.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ht="16.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ht="16.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ht="16.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ht="16.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ht="16.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ht="16.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ht="16.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ht="16.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ht="16.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ht="16.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ht="16.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ht="16.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ht="16.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ht="16.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ht="16.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ht="16.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ht="16.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ht="16.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ht="16.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ht="16.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ht="16.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ht="16.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ht="16.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ht="16.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ht="16.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ht="16.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ht="16.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ht="16.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ht="16.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ht="16.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ht="16.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ht="16.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ht="16.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ht="16.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ht="16.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ht="16.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ht="16.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ht="16.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ht="16.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ht="16.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ht="16.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ht="16.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ht="16.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ht="16.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ht="16.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ht="16.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ht="16.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ht="16.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ht="16.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ht="16.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ht="16.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ht="16.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ht="16.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ht="16.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ht="16.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ht="16.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ht="16.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ht="16.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ht="16.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ht="16.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ht="16.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ht="16.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ht="16.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ht="16.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ht="16.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ht="16.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ht="16.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ht="16.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ht="16.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ht="16.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ht="16.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ht="16.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ht="16.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ht="16.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ht="16.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ht="16.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ht="16.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ht="16.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ht="16.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ht="16.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ht="16.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ht="16.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ht="16.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ht="16.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ht="16.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ht="16.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ht="16.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ht="16.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ht="16.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ht="16.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ht="16.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ht="16.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ht="16.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ht="16.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ht="16.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ht="16.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ht="16.5"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ht="16.5"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ht="16.5"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ht="16.5"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ht="16.5"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ht="16.5"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ht="16.5"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ht="16.5"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ht="16.5"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ht="16.5"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ht="16.5"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ht="16.5"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ht="16.5"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ht="16.5"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ht="16.5"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ht="16.5"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ht="16.5"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ht="16.5"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ht="16.5"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ht="16.5"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ht="16.5"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ht="16.5"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ht="16.5"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ht="16.5"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ht="16.5"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ht="16.5" customHeight="1">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ht="16.5" customHeight="1">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ht="16.5" customHeight="1">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ht="16.5" customHeight="1">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ht="16.5" customHeight="1">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ht="16.5" customHeight="1">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ht="16.5" customHeight="1">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ht="16.5"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ht="16.5" customHeight="1">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ht="16.5" customHeight="1">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ht="16.5" customHeight="1">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ht="16.5" customHeight="1">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ht="16.5"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ht="16.5" customHeight="1">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ht="16.5" customHeight="1">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ht="16.5" customHeight="1">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ht="16.5" customHeight="1">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ht="16.5" customHeight="1">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ht="16.5" customHeight="1">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ht="16.5" customHeight="1">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ht="16.5" customHeight="1">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ht="16.5" customHeight="1">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ht="16.5" customHeight="1">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ht="16.5" customHeight="1">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ht="16.5" customHeight="1">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ht="16.5" customHeight="1">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ht="16.5" customHeight="1">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ht="16.5" customHeight="1">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ht="16.5" customHeight="1">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ht="16.5" customHeight="1">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ht="16.5" customHeight="1">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ht="16.5" customHeight="1">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ht="16.5" customHeight="1">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ht="16.5" customHeight="1">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ht="16.5" customHeight="1">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ht="16.5" customHeight="1">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ht="16.5" customHeight="1">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ht="16.5" customHeight="1">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ht="16.5" customHeight="1">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ht="16.5" customHeight="1">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ht="16.5" customHeight="1">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ht="16.5" customHeight="1">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ht="16.5" customHeight="1">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ht="16.5" customHeight="1">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ht="16.5" customHeight="1">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ht="16.5" customHeight="1">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ht="16.5" customHeight="1">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ht="16.5" customHeight="1">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ht="16.5" customHeight="1">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ht="16.5" customHeight="1">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ht="16.5" customHeight="1">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ht="16.5" customHeight="1">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ht="16.5" customHeight="1">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ht="16.5" customHeight="1">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ht="16.5" customHeight="1">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ht="16.5" customHeight="1">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ht="16.5" customHeight="1">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ht="16.5" customHeight="1">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ht="16.5" customHeight="1">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ht="16.5" customHeight="1">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ht="16.5" customHeight="1">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ht="16.5" customHeight="1">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ht="16.5" customHeight="1">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ht="16.5" customHeight="1">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ht="16.5" customHeight="1">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ht="16.5" customHeight="1">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ht="16.5" customHeight="1">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ht="16.5" customHeight="1">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ht="16.5" customHeight="1">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ht="16.5" customHeight="1">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ht="16.5" customHeight="1">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ht="16.5" customHeight="1">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ht="16.5" customHeight="1">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ht="16.5" customHeight="1">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ht="16.5" customHeight="1">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ht="16.5" customHeight="1">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ht="16.5" customHeight="1">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ht="16.5" customHeight="1">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ht="16.5" customHeight="1">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ht="16.5" customHeight="1">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ht="16.5" customHeight="1">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ht="16.5" customHeight="1">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ht="16.5" customHeight="1">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ht="16.5" customHeight="1">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ht="16.5" customHeight="1">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ht="16.5" customHeight="1">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ht="16.5" customHeight="1">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ht="16.5" customHeight="1">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ht="16.5" customHeight="1">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ht="16.5" customHeight="1">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ht="16.5" customHeight="1">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ht="16.5" customHeight="1">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ht="16.5" customHeight="1">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ht="16.5" customHeight="1">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ht="16.5" customHeight="1">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ht="16.5" customHeight="1">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ht="16.5" customHeight="1">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ht="16.5" customHeight="1">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ht="16.5" customHeight="1">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ht="16.5" customHeight="1">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ht="16.5" customHeight="1">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ht="16.5" customHeight="1">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ht="16.5" customHeight="1">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ht="16.5" customHeight="1">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ht="16.5" customHeight="1">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ht="16.5" customHeight="1">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ht="16.5" customHeight="1">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ht="16.5" customHeight="1">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ht="16.5" customHeight="1">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ht="16.5" customHeight="1">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ht="16.5" customHeight="1">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ht="16.5" customHeight="1">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ht="16.5" customHeight="1">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ht="16.5" customHeight="1">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ht="16.5" customHeight="1">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ht="16.5" customHeight="1">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ht="16.5" customHeight="1">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ht="16.5" customHeight="1">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ht="16.5" customHeight="1">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ht="16.5" customHeight="1">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ht="16.5" customHeight="1">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ht="16.5" customHeight="1">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ht="16.5" customHeight="1">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ht="16.5" customHeight="1">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ht="16.5" customHeight="1">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ht="16.5" customHeight="1">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ht="16.5" customHeight="1">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ht="16.5" customHeight="1">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ht="16.5" customHeight="1">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ht="16.5" customHeight="1">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ht="16.5" customHeight="1">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ht="16.5" customHeight="1">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ht="16.5" customHeight="1">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ht="16.5" customHeight="1">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ht="16.5" customHeight="1">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ht="16.5" customHeight="1">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ht="16.5" customHeight="1">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ht="16.5" customHeight="1">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ht="16.5" customHeight="1">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ht="16.5" customHeight="1">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ht="16.5" customHeight="1">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ht="16.5" customHeight="1">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ht="16.5" customHeight="1">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ht="16.5" customHeight="1">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ht="16.5" customHeight="1">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ht="16.5" customHeight="1">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ht="16.5" customHeight="1">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ht="16.5" customHeight="1">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ht="16.5" customHeight="1">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ht="16.5" customHeight="1">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ht="16.5" customHeight="1">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ht="16.5" customHeight="1">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ht="16.5" customHeight="1">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ht="16.5" customHeight="1">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ht="16.5" customHeight="1">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ht="16.5" customHeight="1">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ht="16.5" customHeight="1">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ht="16.5" customHeight="1">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ht="16.5" customHeight="1">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ht="16.5" customHeight="1">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ht="16.5" customHeight="1">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ht="16.5" customHeight="1">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ht="16.5" customHeight="1">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ht="16.5" customHeight="1">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ht="16.5" customHeight="1">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ht="16.5" customHeight="1">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ht="16.5" customHeight="1">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ht="16.5" customHeight="1">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ht="16.5" customHeight="1">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ht="16.5" customHeight="1">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ht="16.5" customHeight="1">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ht="16.5" customHeight="1">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ht="16.5" customHeight="1">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ht="16.5" customHeight="1">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ht="16.5" customHeight="1">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ht="16.5" customHeight="1">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ht="16.5" customHeight="1">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ht="16.5" customHeight="1">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ht="16.5" customHeight="1">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ht="16.5" customHeight="1">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ht="16.5" customHeight="1">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ht="16.5" customHeight="1">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ht="16.5" customHeight="1">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ht="16.5" customHeight="1">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ht="16.5" customHeight="1">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ht="16.5" customHeight="1">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ht="16.5" customHeight="1">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ht="16.5" customHeight="1">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ht="16.5" customHeight="1">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ht="16.5" customHeight="1">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ht="16.5" customHeight="1">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ht="16.5" customHeight="1">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ht="16.5" customHeight="1">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ht="16.5" customHeight="1">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ht="16.5" customHeight="1">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ht="16.5" customHeight="1">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ht="16.5" customHeight="1">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ht="16.5" customHeight="1">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ht="16.5" customHeight="1">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ht="16.5" customHeight="1">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ht="16.5" customHeight="1">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ht="16.5" customHeight="1">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ht="16.5" customHeight="1">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ht="16.5" customHeight="1">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ht="16.5" customHeight="1">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ht="16.5" customHeight="1">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ht="16.5" customHeight="1">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ht="16.5" customHeight="1">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ht="16.5" customHeight="1">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ht="16.5" customHeight="1">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ht="16.5" customHeight="1">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ht="16.5" customHeight="1">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ht="16.5" customHeight="1">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ht="16.5" customHeight="1">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ht="16.5" customHeight="1">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ht="16.5" customHeight="1">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ht="16.5" customHeight="1">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ht="16.5" customHeight="1">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ht="16.5" customHeight="1">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ht="16.5" customHeight="1">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ht="16.5" customHeight="1">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ht="16.5" customHeight="1">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ht="16.5" customHeight="1">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ht="16.5" customHeight="1">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ht="16.5" customHeight="1">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ht="16.5" customHeight="1">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ht="16.5" customHeight="1">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ht="16.5" customHeight="1">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ht="16.5" customHeight="1">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ht="16.5" customHeight="1">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ht="16.5" customHeight="1">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ht="16.5" customHeight="1">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ht="16.5" customHeight="1">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ht="16.5" customHeight="1">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ht="16.5" customHeight="1">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ht="16.5" customHeight="1">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ht="16.5" customHeight="1">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ht="16.5" customHeight="1">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ht="16.5" customHeight="1">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ht="16.5" customHeight="1">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ht="16.5" customHeight="1">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ht="16.5" customHeight="1">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ht="16.5" customHeight="1">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ht="16.5" customHeight="1">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ht="16.5" customHeight="1">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ht="16.5" customHeight="1">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ht="16.5" customHeight="1">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ht="16.5" customHeight="1">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ht="16.5" customHeight="1">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ht="16.5" customHeight="1">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ht="16.5" customHeight="1">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ht="16.5" customHeight="1">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ht="16.5" customHeight="1">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ht="16.5" customHeight="1">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ht="16.5" customHeight="1">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ht="16.5" customHeight="1">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ht="16.5" customHeight="1">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ht="16.5" customHeight="1">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ht="16.5" customHeight="1">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ht="16.5" customHeight="1">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ht="16.5" customHeight="1">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ht="16.5" customHeight="1">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ht="16.5" customHeight="1">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ht="16.5" customHeight="1">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ht="16.5" customHeight="1">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ht="16.5" customHeight="1">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ht="16.5" customHeight="1">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ht="16.5" customHeight="1">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ht="16.5" customHeight="1">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ht="16.5" customHeight="1">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ht="16.5" customHeight="1">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ht="16.5" customHeight="1">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ht="16.5" customHeight="1">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ht="16.5" customHeight="1">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ht="16.5" customHeight="1">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ht="16.5" customHeight="1">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ht="16.5" customHeight="1">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ht="16.5" customHeight="1">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ht="16.5" customHeight="1">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ht="16.5" customHeight="1">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ht="16.5" customHeight="1">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ht="16.5" customHeight="1">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ht="16.5" customHeight="1">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ht="16.5" customHeight="1">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ht="16.5" customHeight="1">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ht="16.5" customHeight="1">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ht="16.5" customHeight="1">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ht="16.5" customHeight="1">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ht="16.5" customHeight="1">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ht="16.5" customHeight="1">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ht="16.5" customHeight="1">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ht="16.5" customHeight="1">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ht="16.5" customHeight="1">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ht="16.5" customHeight="1">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ht="16.5" customHeight="1">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ht="16.5" customHeight="1">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ht="16.5" customHeight="1">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ht="16.5" customHeight="1">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ht="16.5" customHeight="1">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ht="16.5" customHeight="1">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ht="16.5" customHeight="1">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ht="16.5" customHeight="1">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ht="16.5" customHeight="1">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ht="16.5" customHeight="1">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ht="16.5" customHeight="1">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ht="16.5" customHeight="1">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ht="16.5" customHeight="1">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ht="16.5" customHeight="1">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ht="16.5" customHeight="1">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ht="16.5" customHeight="1">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ht="16.5" customHeight="1">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ht="16.5" customHeight="1">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ht="16.5" customHeight="1">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ht="16.5" customHeight="1">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ht="16.5" customHeight="1">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ht="16.5" customHeight="1">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ht="16.5" customHeight="1">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ht="16.5" customHeight="1">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ht="16.5" customHeight="1">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ht="16.5" customHeight="1">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ht="16.5" customHeight="1">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ht="16.5" customHeight="1">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ht="16.5" customHeight="1">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ht="16.5" customHeight="1">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ht="16.5" customHeight="1">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ht="16.5" customHeight="1">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ht="16.5" customHeight="1">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ht="16.5" customHeight="1">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ht="16.5" customHeight="1">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ht="16.5" customHeight="1">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ht="16.5" customHeight="1">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ht="16.5" customHeight="1">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ht="16.5" customHeight="1">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ht="16.5" customHeight="1">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ht="16.5" customHeight="1">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ht="16.5" customHeight="1">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ht="16.5" customHeight="1">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ht="16.5" customHeight="1">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ht="16.5" customHeight="1">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ht="16.5" customHeight="1">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ht="16.5" customHeight="1">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ht="16.5" customHeight="1">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ht="16.5" customHeight="1">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ht="16.5" customHeight="1">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ht="16.5" customHeight="1">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ht="16.5" customHeight="1">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ht="16.5" customHeight="1">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ht="16.5" customHeight="1">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ht="16.5" customHeight="1">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ht="16.5" customHeight="1">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ht="16.5" customHeight="1">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ht="16.5" customHeight="1">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ht="16.5" customHeight="1">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ht="16.5" customHeight="1">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ht="16.5" customHeight="1">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ht="16.5" customHeight="1">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ht="16.5" customHeight="1">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ht="16.5" customHeight="1">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ht="16.5" customHeight="1">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ht="16.5" customHeight="1">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ht="16.5" customHeight="1">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ht="16.5" customHeight="1">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ht="16.5" customHeight="1">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ht="16.5" customHeight="1">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ht="16.5" customHeight="1">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ht="16.5" customHeight="1">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ht="16.5" customHeight="1">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ht="16.5" customHeight="1">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ht="16.5" customHeight="1">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ht="16.5" customHeight="1">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ht="16.5" customHeight="1">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ht="16.5" customHeight="1">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ht="16.5" customHeight="1">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ht="16.5" customHeight="1">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ht="16.5" customHeight="1">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ht="16.5" customHeight="1">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ht="16.5" customHeight="1">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ht="16.5" customHeight="1">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ht="16.5" customHeight="1">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ht="16.5" customHeight="1">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ht="16.5" customHeight="1">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ht="16.5" customHeight="1">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ht="16.5" customHeight="1">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ht="16.5" customHeight="1">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ht="16.5" customHeight="1">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ht="16.5" customHeight="1">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ht="16.5" customHeight="1">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ht="16.5" customHeight="1">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ht="16.5" customHeight="1">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ht="16.5" customHeight="1">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ht="16.5" customHeight="1">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ht="16.5" customHeight="1">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ht="16.5" customHeight="1">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ht="16.5" customHeight="1">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ht="16.5" customHeight="1">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ht="16.5" customHeight="1">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ht="16.5" customHeight="1">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ht="16.5" customHeight="1">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ht="16.5" customHeight="1">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ht="16.5" customHeight="1">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ht="16.5" customHeight="1">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ht="16.5" customHeight="1">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ht="16.5" customHeight="1">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ht="16.5" customHeight="1">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ht="16.5" customHeight="1">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ht="16.5" customHeight="1">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ht="16.5" customHeight="1">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ht="16.5" customHeight="1">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ht="16.5" customHeight="1">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ht="16.5" customHeight="1">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ht="16.5" customHeight="1">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ht="16.5" customHeight="1">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ht="16.5" customHeight="1">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ht="16.5" customHeight="1">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ht="16.5" customHeight="1">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ht="16.5" customHeight="1">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ht="16.5" customHeight="1">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ht="16.5" customHeight="1">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ht="16.5" customHeight="1">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ht="16.5" customHeight="1">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ht="16.5" customHeight="1">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ht="16.5" customHeight="1">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ht="16.5" customHeight="1">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ht="16.5" customHeight="1">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ht="16.5" customHeight="1">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ht="16.5" customHeight="1">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ht="16.5" customHeight="1">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ht="16.5" customHeight="1">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ht="16.5" customHeight="1">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ht="16.5" customHeight="1">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ht="16.5" customHeight="1">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ht="16.5" customHeight="1">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ht="16.5" customHeight="1">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ht="16.5" customHeight="1">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ht="16.5" customHeight="1">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ht="16.5" customHeight="1">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ht="16.5" customHeight="1">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ht="16.5" customHeight="1">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ht="16.5" customHeight="1">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ht="16.5" customHeight="1">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ht="16.5" customHeight="1">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ht="16.5" customHeight="1">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ht="16.5" customHeight="1">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ht="16.5" customHeight="1">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ht="16.5" customHeight="1">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ht="16.5" customHeight="1">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ht="16.5" customHeight="1">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ht="16.5" customHeight="1">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ht="16.5" customHeight="1">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ht="16.5" customHeight="1">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ht="16.5" customHeight="1">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ht="16.5" customHeight="1">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ht="16.5" customHeight="1">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ht="16.5" customHeight="1">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ht="16.5" customHeight="1">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ht="16.5" customHeight="1">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ht="16.5" customHeight="1">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ht="16.5" customHeight="1">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ht="16.5" customHeight="1">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ht="16.5" customHeight="1">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ht="16.5" customHeight="1">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ht="16.5" customHeight="1">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ht="16.5" customHeight="1">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ht="16.5" customHeight="1">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ht="16.5" customHeight="1">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ht="16.5" customHeight="1">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ht="16.5" customHeight="1">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ht="16.5" customHeight="1">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ht="16.5" customHeight="1">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ht="16.5" customHeight="1">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ht="16.5" customHeight="1">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ht="16.5" customHeight="1">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ht="16.5" customHeight="1">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ht="16.5" customHeight="1">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ht="16.5" customHeight="1">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ht="16.5" customHeight="1">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ht="16.5" customHeight="1">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ht="16.5" customHeight="1">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ht="16.5" customHeight="1">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ht="16.5" customHeight="1">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ht="16.5" customHeight="1">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ht="16.5" customHeight="1">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ht="16.5" customHeight="1">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ht="16.5" customHeight="1">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ht="16.5" customHeight="1">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ht="16.5" customHeight="1">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ht="16.5" customHeight="1">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ht="16.5" customHeight="1">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ht="16.5" customHeight="1">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ht="16.5" customHeight="1">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ht="16.5" customHeight="1">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ht="16.5" customHeight="1">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ht="16.5" customHeight="1">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ht="16.5" customHeight="1">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ht="16.5" customHeight="1">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ht="16.5" customHeight="1">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ht="16.5" customHeight="1">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ht="16.5" customHeight="1">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ht="16.5" customHeight="1">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ht="16.5" customHeight="1">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ht="16.5" customHeight="1">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ht="16.5" customHeight="1">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ht="16.5" customHeight="1">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ht="16.5" customHeight="1">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ht="16.5" customHeight="1">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ht="16.5" customHeight="1">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ht="16.5" customHeight="1">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ht="16.5" customHeight="1">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ht="16.5" customHeight="1">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ht="16.5" customHeight="1">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ht="16.5" customHeight="1">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ht="16.5" customHeight="1">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ht="16.5" customHeight="1">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ht="16.5" customHeight="1">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ht="16.5" customHeight="1">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ht="16.5" customHeight="1">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ht="16.5" customHeight="1">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ht="16.5" customHeight="1">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ht="16.5" customHeight="1">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ht="16.5" customHeight="1">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ht="16.5" customHeight="1">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ht="16.5" customHeight="1">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ht="16.5" customHeight="1">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ht="16.5" customHeight="1">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ht="16.5" customHeight="1">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ht="16.5" customHeight="1">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ht="16.5" customHeight="1">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ht="16.5" customHeight="1">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ht="16.5" customHeight="1">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ht="16.5" customHeight="1">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ht="16.5" customHeight="1">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ht="16.5" customHeight="1">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ht="16.5" customHeight="1">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ht="16.5" customHeight="1">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ht="16.5" customHeight="1">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ht="16.5" customHeight="1">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ht="16.5" customHeight="1">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ht="16.5" customHeight="1">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ht="16.5" customHeight="1">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ht="16.5" customHeight="1">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ht="16.5" customHeight="1">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ht="16.5" customHeight="1">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ht="16.5" customHeight="1">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ht="16.5" customHeight="1">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ht="16.5" customHeight="1">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ht="16.5" customHeight="1">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ht="16.5" customHeight="1">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ht="16.5" customHeight="1">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ht="16.5" customHeight="1">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ht="16.5" customHeight="1">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ht="16.5" customHeight="1">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ht="16.5" customHeight="1">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ht="16.5" customHeight="1">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ht="16.5" customHeight="1">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ht="16.5" customHeight="1">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ht="16.5" customHeight="1">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ht="16.5" customHeight="1">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ht="16.5" customHeight="1">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ht="16.5" customHeight="1">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ht="16.5" customHeight="1">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ht="16.5" customHeight="1">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ht="16.5" customHeight="1">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ht="16.5" customHeight="1">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ht="16.5" customHeight="1">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ht="16.5" customHeight="1">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ht="16.5" customHeight="1">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ht="16.5" customHeight="1">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ht="16.5" customHeight="1">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ht="16.5" customHeight="1">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ht="16.5" customHeight="1">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ht="16.5" customHeight="1">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ht="16.5" customHeight="1">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ht="16.5" customHeight="1">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ht="16.5" customHeight="1">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ht="16.5" customHeight="1">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ht="16.5" customHeight="1">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ht="16.5" customHeight="1">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ht="16.5" customHeight="1">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ht="16.5" customHeight="1">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ht="16.5" customHeight="1">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ht="16.5" customHeight="1">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ht="16.5" customHeight="1">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ht="16.5" customHeight="1">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ht="16.5" customHeight="1">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ht="16.5" customHeight="1">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ht="16.5" customHeight="1">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ht="16.5" customHeight="1">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ht="16.5" customHeight="1">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ht="16.5" customHeight="1">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ht="16.5" customHeight="1">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ht="16.5" customHeight="1">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ht="16.5" customHeight="1">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ht="16.5" customHeight="1">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ht="16.5" customHeight="1">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ht="16.5" customHeight="1">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ht="16.5" customHeight="1">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ht="16.5" customHeight="1">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ht="16.5" customHeight="1">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ht="16.5" customHeight="1">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ht="16.5" customHeight="1">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ht="16.5" customHeight="1">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ht="16.5" customHeight="1">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ht="16.5" customHeight="1">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ht="16.5" customHeight="1">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ht="16.5" customHeight="1">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ht="16.5" customHeight="1">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ht="16.5" customHeight="1">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ht="16.5" customHeight="1">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ht="16.5" customHeight="1">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ht="16.5" customHeight="1">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ht="16.5" customHeight="1">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ht="16.5" customHeight="1">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ht="16.5" customHeight="1">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ht="16.5" customHeight="1">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ht="16.5" customHeight="1">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ht="16.5" customHeight="1">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ht="16.5" customHeight="1">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ht="16.5" customHeight="1">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ht="16.5" customHeight="1">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ht="16.5" customHeight="1">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ht="16.5" customHeight="1">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ht="16.5" customHeight="1">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ht="16.5" customHeight="1">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ht="16.5" customHeight="1">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ht="16.5" customHeight="1">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ht="16.5" customHeight="1">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ht="16.5" customHeight="1">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ht="16.5" customHeight="1">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ht="16.5" customHeight="1">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ht="16.5" customHeight="1">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ht="16.5" customHeight="1">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ht="16.5" customHeight="1">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ht="16.5" customHeight="1">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ht="16.5" customHeight="1">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ht="16.5" customHeight="1">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ht="16.5" customHeight="1">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ht="16.5" customHeight="1">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ht="16.5" customHeight="1">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ht="16.5" customHeight="1">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ht="16.5" customHeight="1">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ht="16.5" customHeight="1">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ht="16.5" customHeight="1">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ht="16.5" customHeight="1">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ht="16.5" customHeight="1">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ht="16.5" customHeight="1">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ht="16.5" customHeight="1">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ht="16.5" customHeight="1">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ht="16.5" customHeight="1">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ht="16.5" customHeight="1">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ht="16.5" customHeight="1">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ht="16.5" customHeight="1">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ht="16.5" customHeight="1">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ht="16.5" customHeight="1">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ht="16.5" customHeight="1">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ht="16.5" customHeight="1">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ht="16.5" customHeight="1">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ht="16.5" customHeight="1">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ht="16.5" customHeight="1">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ht="16.5" customHeight="1">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ht="16.5" customHeight="1">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ht="16.5" customHeight="1">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ht="16.5" customHeight="1">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ht="16.5" customHeight="1">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ht="16.5" customHeight="1">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ht="16.5" customHeight="1">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ht="16.5" customHeight="1">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ht="16.5" customHeight="1">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ht="16.5" customHeight="1">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ht="16.5" customHeight="1">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ht="16.5" customHeight="1">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ht="16.5" customHeight="1">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ht="16.5" customHeight="1">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ht="16.5" customHeight="1">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ht="16.5" customHeight="1">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ht="16.5" customHeight="1">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ht="16.5" customHeight="1">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ht="16.5" customHeight="1">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ht="16.5" customHeight="1">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ht="16.5" customHeight="1">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ht="16.5" customHeight="1">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ht="16.5" customHeight="1">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ht="16.5" customHeight="1">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ht="16.5" customHeight="1">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ht="16.5" customHeight="1">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ht="16.5" customHeight="1">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ht="16.5" customHeight="1">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ht="16.5" customHeight="1">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ht="16.5" customHeight="1">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ht="16.5" customHeight="1">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ht="16.5" customHeight="1">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ht="16.5" customHeight="1">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ht="16.5" customHeight="1">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ht="16.5" customHeight="1">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ht="16.5" customHeight="1">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ht="16.5" customHeight="1">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ht="16.5" customHeight="1">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ht="16.5" customHeight="1">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ht="16.5" customHeight="1">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ht="16.5" customHeight="1">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ht="16.5" customHeight="1">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ht="16.5" customHeight="1">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ht="16.5" customHeight="1">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ht="16.5" customHeight="1">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ht="16.5" customHeight="1">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ht="16.5" customHeight="1">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ht="16.5" customHeight="1">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ht="16.5" customHeight="1">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ht="16.5" customHeight="1">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ht="16.5" customHeight="1">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ht="16.5" customHeight="1">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ht="16.5" customHeight="1">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ht="16.5" customHeight="1">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ht="16.5" customHeight="1">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ht="16.5" customHeight="1">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ht="16.5" customHeight="1">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ht="16.5" customHeight="1">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ht="16.5" customHeight="1">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ht="16.5" customHeight="1">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ht="16.5" customHeight="1">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ht="16.5" customHeight="1">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ht="16.5" customHeight="1">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ht="16.5" customHeight="1">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ht="16.5" customHeight="1">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ht="16.5" customHeight="1">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ht="16.5" customHeight="1">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ht="16.5" customHeight="1">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ht="16.5" customHeight="1">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ht="16.5" customHeight="1">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ht="16.5" customHeight="1">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ht="16.5" customHeight="1">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ht="16.5" customHeight="1">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ht="16.5" customHeight="1">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ht="16.5" customHeight="1">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ht="16.5" customHeight="1">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ht="16.5" customHeight="1">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ht="16.5" customHeight="1">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ht="16.5" customHeight="1">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9.0"/>
    <col customWidth="1" min="3" max="3" width="15.0"/>
    <col customWidth="1" min="4" max="4" width="16.14"/>
    <col customWidth="1" min="5" max="5" width="15.57"/>
    <col customWidth="1" min="6" max="6" width="8.14"/>
    <col customWidth="1" min="7" max="7" width="7.0"/>
    <col customWidth="1" min="8" max="8" width="10.14"/>
    <col customWidth="1" min="9" max="26" width="9.0"/>
  </cols>
  <sheetData>
    <row r="1" ht="13.5" customHeight="1">
      <c r="A1" s="9" t="s">
        <v>96</v>
      </c>
      <c r="B1" s="9" t="s">
        <v>83</v>
      </c>
      <c r="C1" s="9" t="s">
        <v>97</v>
      </c>
      <c r="D1" s="9" t="s">
        <v>98</v>
      </c>
      <c r="E1" s="9" t="s">
        <v>99</v>
      </c>
      <c r="F1" s="9" t="s">
        <v>100</v>
      </c>
      <c r="G1" s="9" t="s">
        <v>101</v>
      </c>
      <c r="H1" s="9" t="s">
        <v>95</v>
      </c>
      <c r="I1" s="73"/>
      <c r="J1" s="73"/>
      <c r="K1" s="73"/>
      <c r="L1" s="73"/>
      <c r="M1" s="73"/>
      <c r="N1" s="73"/>
      <c r="O1" s="73"/>
      <c r="P1" s="73"/>
      <c r="Q1" s="73"/>
      <c r="R1" s="73"/>
      <c r="S1" s="73"/>
      <c r="T1" s="73"/>
      <c r="U1" s="73"/>
      <c r="V1" s="73"/>
      <c r="W1" s="73"/>
      <c r="X1" s="73"/>
      <c r="Y1" s="73"/>
      <c r="Z1" s="73"/>
    </row>
    <row r="2" ht="13.5" customHeight="1">
      <c r="A2" s="74" t="s">
        <v>102</v>
      </c>
      <c r="B2" s="75" t="s">
        <v>88</v>
      </c>
      <c r="C2" s="75" t="s">
        <v>88</v>
      </c>
      <c r="D2" s="75" t="s">
        <v>88</v>
      </c>
      <c r="E2" s="75" t="s">
        <v>88</v>
      </c>
      <c r="F2" s="75" t="s">
        <v>88</v>
      </c>
      <c r="G2" s="76" t="s">
        <v>89</v>
      </c>
      <c r="H2" s="76">
        <f>'2'!H12</f>
        <v>0</v>
      </c>
      <c r="I2" s="73"/>
      <c r="J2" s="73"/>
      <c r="K2" s="73"/>
      <c r="L2" s="73"/>
      <c r="M2" s="73"/>
      <c r="N2" s="73"/>
      <c r="O2" s="73"/>
      <c r="P2" s="73"/>
      <c r="Q2" s="73"/>
      <c r="R2" s="73"/>
      <c r="S2" s="73"/>
      <c r="T2" s="73"/>
      <c r="U2" s="73"/>
      <c r="V2" s="73"/>
      <c r="W2" s="73"/>
      <c r="X2" s="73"/>
      <c r="Y2" s="73"/>
      <c r="Z2" s="73"/>
    </row>
    <row r="3" ht="13.5" customHeight="1">
      <c r="A3" s="77" t="s">
        <v>103</v>
      </c>
      <c r="B3" s="78">
        <v>4.0</v>
      </c>
      <c r="C3" s="78" t="s">
        <v>104</v>
      </c>
      <c r="D3" s="78" t="s">
        <v>104</v>
      </c>
      <c r="E3" s="79" t="s">
        <v>88</v>
      </c>
      <c r="F3" s="79" t="s">
        <v>88</v>
      </c>
      <c r="G3" s="80" t="s">
        <v>89</v>
      </c>
      <c r="H3" s="80">
        <f>'2'!H13</f>
        <v>1448000</v>
      </c>
      <c r="I3" s="73"/>
      <c r="J3" s="73"/>
      <c r="K3" s="73"/>
      <c r="L3" s="73"/>
      <c r="M3" s="73"/>
      <c r="N3" s="73"/>
      <c r="O3" s="73"/>
      <c r="P3" s="73"/>
      <c r="Q3" s="73"/>
      <c r="R3" s="73"/>
      <c r="S3" s="73"/>
      <c r="T3" s="73"/>
      <c r="U3" s="73"/>
      <c r="V3" s="73"/>
      <c r="W3" s="73"/>
      <c r="X3" s="73"/>
      <c r="Y3" s="73"/>
      <c r="Z3" s="73"/>
    </row>
    <row r="4" ht="13.5" customHeight="1">
      <c r="A4" s="74" t="s">
        <v>105</v>
      </c>
      <c r="B4" s="81">
        <v>4.0</v>
      </c>
      <c r="C4" s="81" t="s">
        <v>106</v>
      </c>
      <c r="D4" s="81" t="s">
        <v>104</v>
      </c>
      <c r="E4" s="75" t="s">
        <v>88</v>
      </c>
      <c r="F4" s="75" t="s">
        <v>88</v>
      </c>
      <c r="G4" s="76" t="s">
        <v>89</v>
      </c>
      <c r="H4" s="76">
        <f>'2'!H14</f>
        <v>1339000</v>
      </c>
      <c r="I4" s="73"/>
      <c r="J4" s="73"/>
      <c r="K4" s="73"/>
      <c r="L4" s="73"/>
      <c r="M4" s="73"/>
      <c r="N4" s="73"/>
      <c r="O4" s="73"/>
      <c r="P4" s="73"/>
      <c r="Q4" s="73"/>
      <c r="R4" s="73"/>
      <c r="S4" s="73"/>
      <c r="T4" s="73"/>
      <c r="U4" s="73"/>
      <c r="V4" s="73"/>
      <c r="W4" s="73"/>
      <c r="X4" s="73"/>
      <c r="Y4" s="73"/>
      <c r="Z4" s="73"/>
    </row>
    <row r="5" ht="13.5" customHeight="1">
      <c r="A5" s="77" t="s">
        <v>107</v>
      </c>
      <c r="B5" s="78">
        <v>4.0</v>
      </c>
      <c r="C5" s="78" t="s">
        <v>106</v>
      </c>
      <c r="D5" s="78" t="s">
        <v>104</v>
      </c>
      <c r="E5" s="79" t="s">
        <v>88</v>
      </c>
      <c r="F5" s="79" t="s">
        <v>88</v>
      </c>
      <c r="G5" s="80" t="s">
        <v>89</v>
      </c>
      <c r="H5" s="80">
        <f>'2'!H15</f>
        <v>1339000</v>
      </c>
      <c r="I5" s="73"/>
      <c r="J5" s="73"/>
      <c r="K5" s="73"/>
      <c r="L5" s="73"/>
      <c r="M5" s="73"/>
      <c r="N5" s="73"/>
      <c r="O5" s="73"/>
      <c r="P5" s="73"/>
      <c r="Q5" s="73"/>
      <c r="R5" s="73"/>
      <c r="S5" s="73"/>
      <c r="T5" s="73"/>
      <c r="U5" s="73"/>
      <c r="V5" s="73"/>
      <c r="W5" s="73"/>
      <c r="X5" s="73"/>
      <c r="Y5" s="73"/>
      <c r="Z5" s="73"/>
    </row>
    <row r="6" ht="13.5" customHeight="1">
      <c r="A6" s="74" t="s">
        <v>108</v>
      </c>
      <c r="B6" s="75" t="s">
        <v>88</v>
      </c>
      <c r="C6" s="75" t="s">
        <v>88</v>
      </c>
      <c r="D6" s="75" t="s">
        <v>88</v>
      </c>
      <c r="E6" s="75" t="s">
        <v>88</v>
      </c>
      <c r="F6" s="75" t="s">
        <v>88</v>
      </c>
      <c r="G6" s="76" t="s">
        <v>89</v>
      </c>
      <c r="H6" s="76">
        <f>'2'!H16</f>
        <v>0</v>
      </c>
      <c r="I6" s="73"/>
      <c r="J6" s="73"/>
      <c r="K6" s="73"/>
      <c r="L6" s="73"/>
      <c r="M6" s="73"/>
      <c r="N6" s="73"/>
      <c r="O6" s="73"/>
      <c r="P6" s="73"/>
      <c r="Q6" s="73"/>
      <c r="R6" s="73"/>
      <c r="S6" s="73"/>
      <c r="T6" s="73"/>
      <c r="U6" s="73"/>
      <c r="V6" s="73"/>
      <c r="W6" s="73"/>
      <c r="X6" s="73"/>
      <c r="Y6" s="73"/>
      <c r="Z6" s="73"/>
    </row>
    <row r="7" ht="13.5" customHeight="1">
      <c r="A7" s="77" t="s">
        <v>109</v>
      </c>
      <c r="B7" s="78">
        <v>4.0</v>
      </c>
      <c r="C7" s="78" t="s">
        <v>104</v>
      </c>
      <c r="D7" s="78" t="s">
        <v>106</v>
      </c>
      <c r="E7" s="79" t="s">
        <v>88</v>
      </c>
      <c r="F7" s="79" t="s">
        <v>88</v>
      </c>
      <c r="G7" s="82" t="s">
        <v>93</v>
      </c>
      <c r="H7" s="80">
        <f>'2'!H17</f>
        <v>1339000</v>
      </c>
      <c r="I7" s="73"/>
      <c r="J7" s="73"/>
      <c r="K7" s="73"/>
      <c r="L7" s="73"/>
      <c r="M7" s="73"/>
      <c r="N7" s="73"/>
      <c r="O7" s="73"/>
      <c r="P7" s="73"/>
      <c r="Q7" s="73"/>
      <c r="R7" s="73"/>
      <c r="S7" s="73"/>
      <c r="T7" s="73"/>
      <c r="U7" s="73"/>
      <c r="V7" s="73"/>
      <c r="W7" s="73"/>
      <c r="X7" s="73"/>
      <c r="Y7" s="73"/>
      <c r="Z7" s="73"/>
    </row>
    <row r="8" ht="13.5" customHeight="1">
      <c r="A8" s="74" t="s">
        <v>110</v>
      </c>
      <c r="B8" s="81">
        <v>4.0</v>
      </c>
      <c r="C8" s="81" t="s">
        <v>104</v>
      </c>
      <c r="D8" s="81" t="s">
        <v>106</v>
      </c>
      <c r="E8" s="75" t="s">
        <v>88</v>
      </c>
      <c r="F8" s="75" t="s">
        <v>88</v>
      </c>
      <c r="G8" s="83" t="s">
        <v>93</v>
      </c>
      <c r="H8" s="76">
        <f>'2'!H18</f>
        <v>1339000</v>
      </c>
      <c r="I8" s="73"/>
      <c r="J8" s="73"/>
      <c r="K8" s="73"/>
      <c r="L8" s="73"/>
      <c r="M8" s="73"/>
      <c r="N8" s="73"/>
      <c r="O8" s="73"/>
      <c r="P8" s="73"/>
      <c r="Q8" s="73"/>
      <c r="R8" s="73"/>
      <c r="S8" s="73"/>
      <c r="T8" s="73"/>
      <c r="U8" s="73"/>
      <c r="V8" s="73"/>
      <c r="W8" s="73"/>
      <c r="X8" s="73"/>
      <c r="Y8" s="73"/>
      <c r="Z8" s="73"/>
    </row>
    <row r="9" ht="13.5" customHeight="1">
      <c r="A9" s="77" t="s">
        <v>111</v>
      </c>
      <c r="B9" s="78">
        <v>4.0</v>
      </c>
      <c r="C9" s="78" t="s">
        <v>104</v>
      </c>
      <c r="D9" s="78" t="s">
        <v>104</v>
      </c>
      <c r="E9" s="79" t="s">
        <v>88</v>
      </c>
      <c r="F9" s="79" t="s">
        <v>88</v>
      </c>
      <c r="G9" s="82" t="s">
        <v>93</v>
      </c>
      <c r="H9" s="80">
        <f>'2'!H19</f>
        <v>1448000</v>
      </c>
      <c r="I9" s="73"/>
      <c r="J9" s="73"/>
      <c r="K9" s="73"/>
      <c r="L9" s="73"/>
      <c r="M9" s="73"/>
      <c r="N9" s="73"/>
      <c r="O9" s="73"/>
      <c r="P9" s="73"/>
      <c r="Q9" s="73"/>
      <c r="R9" s="73"/>
      <c r="S9" s="73"/>
      <c r="T9" s="73"/>
      <c r="U9" s="73"/>
      <c r="V9" s="73"/>
      <c r="W9" s="73"/>
      <c r="X9" s="73"/>
      <c r="Y9" s="73"/>
      <c r="Z9" s="73"/>
    </row>
    <row r="10" ht="13.5" customHeight="1">
      <c r="A10" s="74" t="s">
        <v>112</v>
      </c>
      <c r="B10" s="81">
        <v>4.0</v>
      </c>
      <c r="C10" s="81" t="s">
        <v>104</v>
      </c>
      <c r="D10" s="81" t="s">
        <v>106</v>
      </c>
      <c r="E10" s="75" t="s">
        <v>88</v>
      </c>
      <c r="F10" s="75" t="s">
        <v>88</v>
      </c>
      <c r="G10" s="83" t="s">
        <v>93</v>
      </c>
      <c r="H10" s="76">
        <f>'2'!H20</f>
        <v>1339000</v>
      </c>
      <c r="I10" s="73"/>
      <c r="J10" s="73"/>
      <c r="K10" s="73"/>
      <c r="L10" s="73"/>
      <c r="M10" s="73"/>
      <c r="N10" s="73"/>
      <c r="O10" s="73"/>
      <c r="P10" s="73"/>
      <c r="Q10" s="73"/>
      <c r="R10" s="73"/>
      <c r="S10" s="73"/>
      <c r="T10" s="73"/>
      <c r="U10" s="73"/>
      <c r="V10" s="73"/>
      <c r="W10" s="73"/>
      <c r="X10" s="73"/>
      <c r="Y10" s="73"/>
      <c r="Z10" s="73"/>
    </row>
    <row r="11" ht="13.5" customHeight="1">
      <c r="A11" s="77" t="s">
        <v>113</v>
      </c>
      <c r="B11" s="78">
        <v>4.0</v>
      </c>
      <c r="C11" s="78" t="s">
        <v>106</v>
      </c>
      <c r="D11" s="78" t="s">
        <v>104</v>
      </c>
      <c r="E11" s="79" t="s">
        <v>88</v>
      </c>
      <c r="F11" s="79" t="s">
        <v>88</v>
      </c>
      <c r="G11" s="80" t="s">
        <v>89</v>
      </c>
      <c r="H11" s="80">
        <f>'2'!H21</f>
        <v>1339000</v>
      </c>
      <c r="I11" s="73"/>
      <c r="J11" s="73"/>
      <c r="K11" s="73"/>
      <c r="L11" s="73"/>
      <c r="M11" s="73"/>
      <c r="N11" s="73"/>
      <c r="O11" s="73"/>
      <c r="P11" s="73"/>
      <c r="Q11" s="73"/>
      <c r="R11" s="73"/>
      <c r="S11" s="73"/>
      <c r="T11" s="73"/>
      <c r="U11" s="73"/>
      <c r="V11" s="73"/>
      <c r="W11" s="73"/>
      <c r="X11" s="73"/>
      <c r="Y11" s="73"/>
      <c r="Z11" s="73"/>
    </row>
    <row r="12" ht="13.5" customHeight="1">
      <c r="A12" s="74" t="s">
        <v>114</v>
      </c>
      <c r="B12" s="81">
        <v>4.0</v>
      </c>
      <c r="C12" s="81" t="s">
        <v>106</v>
      </c>
      <c r="D12" s="81" t="s">
        <v>104</v>
      </c>
      <c r="E12" s="75" t="s">
        <v>88</v>
      </c>
      <c r="F12" s="75" t="s">
        <v>88</v>
      </c>
      <c r="G12" s="83" t="s">
        <v>93</v>
      </c>
      <c r="H12" s="76">
        <f>'2'!H22</f>
        <v>1339000</v>
      </c>
      <c r="I12" s="73"/>
      <c r="J12" s="73"/>
      <c r="K12" s="73"/>
      <c r="L12" s="73"/>
      <c r="M12" s="73"/>
      <c r="N12" s="73"/>
      <c r="O12" s="73"/>
      <c r="P12" s="73"/>
      <c r="Q12" s="73"/>
      <c r="R12" s="73"/>
      <c r="S12" s="73"/>
      <c r="T12" s="73"/>
      <c r="U12" s="73"/>
      <c r="V12" s="73"/>
      <c r="W12" s="73"/>
      <c r="X12" s="73"/>
      <c r="Y12" s="73"/>
      <c r="Z12" s="73"/>
    </row>
    <row r="13" ht="13.5" customHeight="1">
      <c r="A13" s="77" t="s">
        <v>115</v>
      </c>
      <c r="B13" s="78">
        <v>4.0</v>
      </c>
      <c r="C13" s="78" t="s">
        <v>106</v>
      </c>
      <c r="D13" s="78" t="s">
        <v>104</v>
      </c>
      <c r="E13" s="79" t="s">
        <v>88</v>
      </c>
      <c r="F13" s="79" t="s">
        <v>88</v>
      </c>
      <c r="G13" s="82" t="s">
        <v>93</v>
      </c>
      <c r="H13" s="80">
        <f>'2'!H23</f>
        <v>1339000</v>
      </c>
      <c r="I13" s="73"/>
      <c r="J13" s="73"/>
      <c r="K13" s="73"/>
      <c r="L13" s="73"/>
      <c r="M13" s="73"/>
      <c r="N13" s="73"/>
      <c r="O13" s="73"/>
      <c r="P13" s="73"/>
      <c r="Q13" s="73"/>
      <c r="R13" s="73"/>
      <c r="S13" s="73"/>
      <c r="T13" s="73"/>
      <c r="U13" s="73"/>
      <c r="V13" s="73"/>
      <c r="W13" s="73"/>
      <c r="X13" s="73"/>
      <c r="Y13" s="73"/>
      <c r="Z13" s="73"/>
    </row>
    <row r="14" ht="13.5" customHeight="1">
      <c r="A14" s="74" t="s">
        <v>116</v>
      </c>
      <c r="B14" s="75" t="s">
        <v>88</v>
      </c>
      <c r="C14" s="75" t="s">
        <v>88</v>
      </c>
      <c r="D14" s="75" t="s">
        <v>88</v>
      </c>
      <c r="E14" s="75" t="s">
        <v>88</v>
      </c>
      <c r="F14" s="75" t="s">
        <v>88</v>
      </c>
      <c r="G14" s="76" t="s">
        <v>89</v>
      </c>
      <c r="H14" s="76">
        <f>'2'!H24</f>
        <v>0</v>
      </c>
      <c r="I14" s="73"/>
      <c r="J14" s="73"/>
      <c r="K14" s="73"/>
      <c r="L14" s="73"/>
      <c r="M14" s="73"/>
      <c r="N14" s="73"/>
      <c r="O14" s="73"/>
      <c r="P14" s="73"/>
      <c r="Q14" s="73"/>
      <c r="R14" s="73"/>
      <c r="S14" s="73"/>
      <c r="T14" s="73"/>
      <c r="U14" s="73"/>
      <c r="V14" s="73"/>
      <c r="W14" s="73"/>
      <c r="X14" s="73"/>
      <c r="Y14" s="73"/>
      <c r="Z14" s="73"/>
    </row>
    <row r="15" ht="13.5" customHeight="1">
      <c r="A15" s="77" t="s">
        <v>117</v>
      </c>
      <c r="B15" s="78">
        <v>4.0</v>
      </c>
      <c r="C15" s="78" t="s">
        <v>106</v>
      </c>
      <c r="D15" s="78" t="s">
        <v>104</v>
      </c>
      <c r="E15" s="79" t="s">
        <v>88</v>
      </c>
      <c r="F15" s="79" t="s">
        <v>88</v>
      </c>
      <c r="G15" s="82" t="s">
        <v>93</v>
      </c>
      <c r="H15" s="80">
        <f>'2'!H25</f>
        <v>1339000</v>
      </c>
      <c r="I15" s="73"/>
      <c r="J15" s="73"/>
      <c r="K15" s="73"/>
      <c r="L15" s="73"/>
      <c r="M15" s="73"/>
      <c r="N15" s="73"/>
      <c r="O15" s="73"/>
      <c r="P15" s="73"/>
      <c r="Q15" s="73"/>
      <c r="R15" s="73"/>
      <c r="S15" s="73"/>
      <c r="T15" s="73"/>
      <c r="U15" s="73"/>
      <c r="V15" s="73"/>
      <c r="W15" s="73"/>
      <c r="X15" s="73"/>
      <c r="Y15" s="73"/>
      <c r="Z15" s="73"/>
    </row>
    <row r="16" ht="13.5" customHeight="1">
      <c r="A16" s="74" t="s">
        <v>118</v>
      </c>
      <c r="B16" s="81">
        <v>4.0</v>
      </c>
      <c r="C16" s="81" t="s">
        <v>106</v>
      </c>
      <c r="D16" s="81" t="s">
        <v>104</v>
      </c>
      <c r="E16" s="75" t="s">
        <v>88</v>
      </c>
      <c r="F16" s="75" t="s">
        <v>88</v>
      </c>
      <c r="G16" s="83" t="s">
        <v>91</v>
      </c>
      <c r="H16" s="76">
        <f>'2'!H26</f>
        <v>1339000</v>
      </c>
      <c r="I16" s="73"/>
      <c r="J16" s="73"/>
      <c r="K16" s="73"/>
      <c r="L16" s="73"/>
      <c r="M16" s="73"/>
      <c r="N16" s="73"/>
      <c r="O16" s="73"/>
      <c r="P16" s="73"/>
      <c r="Q16" s="73"/>
      <c r="R16" s="73"/>
      <c r="S16" s="73"/>
      <c r="T16" s="73"/>
      <c r="U16" s="73"/>
      <c r="V16" s="73"/>
      <c r="W16" s="73"/>
      <c r="X16" s="73"/>
      <c r="Y16" s="73"/>
      <c r="Z16" s="73"/>
    </row>
    <row r="17" ht="13.5" customHeight="1">
      <c r="A17" s="77" t="s">
        <v>119</v>
      </c>
      <c r="B17" s="79" t="s">
        <v>88</v>
      </c>
      <c r="C17" s="79" t="s">
        <v>88</v>
      </c>
      <c r="D17" s="79" t="s">
        <v>88</v>
      </c>
      <c r="E17" s="79" t="s">
        <v>88</v>
      </c>
      <c r="F17" s="79" t="s">
        <v>88</v>
      </c>
      <c r="G17" s="80" t="s">
        <v>89</v>
      </c>
      <c r="H17" s="80">
        <f>'2'!H27</f>
        <v>0</v>
      </c>
      <c r="I17" s="73"/>
      <c r="J17" s="73"/>
      <c r="K17" s="73"/>
      <c r="L17" s="73"/>
      <c r="M17" s="73"/>
      <c r="N17" s="73"/>
      <c r="O17" s="73"/>
      <c r="P17" s="73"/>
      <c r="Q17" s="73"/>
      <c r="R17" s="73"/>
      <c r="S17" s="73"/>
      <c r="T17" s="73"/>
      <c r="U17" s="73"/>
      <c r="V17" s="73"/>
      <c r="W17" s="73"/>
      <c r="X17" s="73"/>
      <c r="Y17" s="73"/>
      <c r="Z17" s="73"/>
    </row>
    <row r="18" ht="13.5" customHeight="1">
      <c r="A18" s="74" t="s">
        <v>120</v>
      </c>
      <c r="B18" s="81">
        <v>4.0</v>
      </c>
      <c r="C18" s="81" t="s">
        <v>106</v>
      </c>
      <c r="D18" s="81" t="s">
        <v>104</v>
      </c>
      <c r="E18" s="75" t="s">
        <v>88</v>
      </c>
      <c r="F18" s="75" t="s">
        <v>88</v>
      </c>
      <c r="G18" s="76" t="s">
        <v>89</v>
      </c>
      <c r="H18" s="76">
        <f>'2'!H28</f>
        <v>1339000</v>
      </c>
      <c r="I18" s="73"/>
      <c r="J18" s="73"/>
      <c r="K18" s="73"/>
      <c r="L18" s="73"/>
      <c r="M18" s="73"/>
      <c r="N18" s="73"/>
      <c r="O18" s="73"/>
      <c r="P18" s="73"/>
      <c r="Q18" s="73"/>
      <c r="R18" s="73"/>
      <c r="S18" s="73"/>
      <c r="T18" s="73"/>
      <c r="U18" s="73"/>
      <c r="V18" s="73"/>
      <c r="W18" s="73"/>
      <c r="X18" s="73"/>
      <c r="Y18" s="73"/>
      <c r="Z18" s="73"/>
    </row>
    <row r="19" ht="13.5" customHeight="1">
      <c r="A19" s="77" t="s">
        <v>121</v>
      </c>
      <c r="B19" s="79" t="s">
        <v>88</v>
      </c>
      <c r="C19" s="79" t="s">
        <v>88</v>
      </c>
      <c r="D19" s="79" t="s">
        <v>88</v>
      </c>
      <c r="E19" s="79" t="s">
        <v>88</v>
      </c>
      <c r="F19" s="79" t="s">
        <v>88</v>
      </c>
      <c r="G19" s="80" t="s">
        <v>89</v>
      </c>
      <c r="H19" s="80">
        <f>'2'!H29</f>
        <v>0</v>
      </c>
      <c r="I19" s="73"/>
      <c r="J19" s="73"/>
      <c r="K19" s="73"/>
      <c r="L19" s="73"/>
      <c r="M19" s="73"/>
      <c r="N19" s="73"/>
      <c r="O19" s="73"/>
      <c r="P19" s="73"/>
      <c r="Q19" s="73"/>
      <c r="R19" s="73"/>
      <c r="S19" s="73"/>
      <c r="T19" s="73"/>
      <c r="U19" s="73"/>
      <c r="V19" s="73"/>
      <c r="W19" s="73"/>
      <c r="X19" s="73"/>
      <c r="Y19" s="73"/>
      <c r="Z19" s="73"/>
    </row>
    <row r="20" ht="13.5" customHeight="1">
      <c r="A20" s="74" t="s">
        <v>122</v>
      </c>
      <c r="B20" s="81">
        <v>5.0</v>
      </c>
      <c r="C20" s="81" t="s">
        <v>104</v>
      </c>
      <c r="D20" s="81" t="s">
        <v>104</v>
      </c>
      <c r="E20" s="75" t="s">
        <v>88</v>
      </c>
      <c r="F20" s="75" t="s">
        <v>88</v>
      </c>
      <c r="G20" s="83" t="s">
        <v>93</v>
      </c>
      <c r="H20" s="76">
        <f>'2'!H30</f>
        <v>1738000</v>
      </c>
      <c r="I20" s="73"/>
      <c r="J20" s="73"/>
      <c r="K20" s="73"/>
      <c r="L20" s="73"/>
      <c r="M20" s="73"/>
      <c r="N20" s="73"/>
      <c r="O20" s="73"/>
      <c r="P20" s="73"/>
      <c r="Q20" s="73"/>
      <c r="R20" s="73"/>
      <c r="S20" s="73"/>
      <c r="T20" s="73"/>
      <c r="U20" s="73"/>
      <c r="V20" s="73"/>
      <c r="W20" s="73"/>
      <c r="X20" s="73"/>
      <c r="Y20" s="73"/>
      <c r="Z20" s="73"/>
    </row>
    <row r="21" ht="13.5" customHeight="1">
      <c r="A21" s="77" t="s">
        <v>123</v>
      </c>
      <c r="B21" s="79" t="s">
        <v>88</v>
      </c>
      <c r="C21" s="79" t="s">
        <v>88</v>
      </c>
      <c r="D21" s="79" t="s">
        <v>88</v>
      </c>
      <c r="E21" s="79" t="s">
        <v>88</v>
      </c>
      <c r="F21" s="79" t="s">
        <v>88</v>
      </c>
      <c r="G21" s="80" t="s">
        <v>89</v>
      </c>
      <c r="H21" s="80">
        <f>'2'!H31</f>
        <v>0</v>
      </c>
      <c r="I21" s="73"/>
      <c r="J21" s="73"/>
      <c r="K21" s="73"/>
      <c r="L21" s="73"/>
      <c r="M21" s="73"/>
      <c r="N21" s="73"/>
      <c r="O21" s="73"/>
      <c r="P21" s="73"/>
      <c r="Q21" s="73"/>
      <c r="R21" s="73"/>
      <c r="S21" s="73"/>
      <c r="T21" s="73"/>
      <c r="U21" s="73"/>
      <c r="V21" s="73"/>
      <c r="W21" s="73"/>
      <c r="X21" s="73"/>
      <c r="Y21" s="73"/>
      <c r="Z21" s="73"/>
    </row>
    <row r="22" ht="13.5" customHeight="1">
      <c r="A22" s="74" t="s">
        <v>124</v>
      </c>
      <c r="B22" s="75" t="s">
        <v>88</v>
      </c>
      <c r="C22" s="75" t="s">
        <v>88</v>
      </c>
      <c r="D22" s="75" t="s">
        <v>88</v>
      </c>
      <c r="E22" s="75" t="s">
        <v>88</v>
      </c>
      <c r="F22" s="75" t="s">
        <v>88</v>
      </c>
      <c r="G22" s="76" t="s">
        <v>89</v>
      </c>
      <c r="H22" s="76">
        <f>'2'!H32</f>
        <v>0</v>
      </c>
      <c r="I22" s="73"/>
      <c r="J22" s="73"/>
      <c r="K22" s="73"/>
      <c r="L22" s="73"/>
      <c r="M22" s="73"/>
      <c r="N22" s="73"/>
      <c r="O22" s="73"/>
      <c r="P22" s="73"/>
      <c r="Q22" s="73"/>
      <c r="R22" s="73"/>
      <c r="S22" s="73"/>
      <c r="T22" s="73"/>
      <c r="U22" s="73"/>
      <c r="V22" s="73"/>
      <c r="W22" s="73"/>
      <c r="X22" s="73"/>
      <c r="Y22" s="73"/>
      <c r="Z22" s="73"/>
    </row>
    <row r="23" ht="13.5" customHeight="1">
      <c r="A23" s="77" t="s">
        <v>125</v>
      </c>
      <c r="B23" s="78">
        <v>4.0</v>
      </c>
      <c r="C23" s="78" t="s">
        <v>104</v>
      </c>
      <c r="D23" s="78" t="s">
        <v>104</v>
      </c>
      <c r="E23" s="79" t="s">
        <v>88</v>
      </c>
      <c r="F23" s="79" t="s">
        <v>88</v>
      </c>
      <c r="G23" s="82" t="s">
        <v>93</v>
      </c>
      <c r="H23" s="80">
        <f>'2'!H33</f>
        <v>1448000</v>
      </c>
      <c r="I23" s="73"/>
      <c r="J23" s="73"/>
      <c r="K23" s="73"/>
      <c r="L23" s="73"/>
      <c r="M23" s="73"/>
      <c r="N23" s="73"/>
      <c r="O23" s="73"/>
      <c r="P23" s="73"/>
      <c r="Q23" s="73"/>
      <c r="R23" s="73"/>
      <c r="S23" s="73"/>
      <c r="T23" s="73"/>
      <c r="U23" s="73"/>
      <c r="V23" s="73"/>
      <c r="W23" s="73"/>
      <c r="X23" s="73"/>
      <c r="Y23" s="73"/>
      <c r="Z23" s="73"/>
    </row>
    <row r="24" ht="13.5" customHeight="1">
      <c r="A24" s="74" t="s">
        <v>126</v>
      </c>
      <c r="B24" s="81">
        <v>4.0</v>
      </c>
      <c r="C24" s="81" t="s">
        <v>106</v>
      </c>
      <c r="D24" s="81" t="s">
        <v>104</v>
      </c>
      <c r="E24" s="75" t="s">
        <v>88</v>
      </c>
      <c r="F24" s="75" t="s">
        <v>88</v>
      </c>
      <c r="G24" s="83" t="s">
        <v>93</v>
      </c>
      <c r="H24" s="76">
        <f>'2'!H34</f>
        <v>1339000</v>
      </c>
      <c r="I24" s="73"/>
      <c r="J24" s="73"/>
      <c r="K24" s="73"/>
      <c r="L24" s="73"/>
      <c r="M24" s="73"/>
      <c r="N24" s="73"/>
      <c r="O24" s="73"/>
      <c r="P24" s="73"/>
      <c r="Q24" s="73"/>
      <c r="R24" s="73"/>
      <c r="S24" s="73"/>
      <c r="T24" s="73"/>
      <c r="U24" s="73"/>
      <c r="V24" s="73"/>
      <c r="W24" s="73"/>
      <c r="X24" s="73"/>
      <c r="Y24" s="73"/>
      <c r="Z24" s="73"/>
    </row>
    <row r="25" ht="13.5" customHeight="1">
      <c r="A25" s="77" t="s">
        <v>127</v>
      </c>
      <c r="B25" s="78">
        <v>4.0</v>
      </c>
      <c r="C25" s="78" t="s">
        <v>104</v>
      </c>
      <c r="D25" s="78" t="s">
        <v>104</v>
      </c>
      <c r="E25" s="79" t="s">
        <v>88</v>
      </c>
      <c r="F25" s="79" t="s">
        <v>88</v>
      </c>
      <c r="G25" s="82" t="s">
        <v>91</v>
      </c>
      <c r="H25" s="80">
        <f>'2'!H35</f>
        <v>1448000</v>
      </c>
      <c r="I25" s="73"/>
      <c r="J25" s="73"/>
      <c r="K25" s="73"/>
      <c r="L25" s="73"/>
      <c r="M25" s="73"/>
      <c r="N25" s="73"/>
      <c r="O25" s="73"/>
      <c r="P25" s="73"/>
      <c r="Q25" s="73"/>
      <c r="R25" s="73"/>
      <c r="S25" s="73"/>
      <c r="T25" s="73"/>
      <c r="U25" s="73"/>
      <c r="V25" s="73"/>
      <c r="W25" s="73"/>
      <c r="X25" s="73"/>
      <c r="Y25" s="73"/>
      <c r="Z25" s="73"/>
    </row>
    <row r="26" ht="16.5" customHeight="1">
      <c r="A26" s="74" t="s">
        <v>128</v>
      </c>
      <c r="B26" s="75" t="s">
        <v>88</v>
      </c>
      <c r="C26" s="75" t="s">
        <v>88</v>
      </c>
      <c r="D26" s="75" t="s">
        <v>88</v>
      </c>
      <c r="E26" s="75" t="s">
        <v>88</v>
      </c>
      <c r="F26" s="75" t="s">
        <v>88</v>
      </c>
      <c r="G26" s="76" t="s">
        <v>89</v>
      </c>
      <c r="H26" s="76">
        <f>'2'!H36</f>
        <v>0</v>
      </c>
      <c r="I26" s="73"/>
      <c r="J26" s="73"/>
      <c r="K26" s="73"/>
      <c r="L26" s="73"/>
      <c r="M26" s="73"/>
      <c r="N26" s="73"/>
      <c r="O26" s="73"/>
      <c r="P26" s="73"/>
      <c r="Q26" s="73"/>
      <c r="R26" s="73"/>
      <c r="S26" s="73"/>
      <c r="T26" s="73"/>
      <c r="U26" s="73"/>
      <c r="V26" s="73"/>
      <c r="W26" s="73"/>
      <c r="X26" s="73"/>
      <c r="Y26" s="73"/>
      <c r="Z26" s="73"/>
    </row>
    <row r="27" ht="13.5" customHeight="1">
      <c r="A27" s="77"/>
      <c r="B27" s="79" t="s">
        <v>88</v>
      </c>
      <c r="C27" s="79" t="s">
        <v>88</v>
      </c>
      <c r="D27" s="79" t="s">
        <v>88</v>
      </c>
      <c r="E27" s="79" t="s">
        <v>88</v>
      </c>
      <c r="F27" s="79" t="s">
        <v>88</v>
      </c>
      <c r="G27" s="80" t="s">
        <v>89</v>
      </c>
      <c r="H27" s="80">
        <f>'2'!H37</f>
        <v>0</v>
      </c>
      <c r="I27" s="73"/>
      <c r="J27" s="73"/>
      <c r="K27" s="73"/>
      <c r="L27" s="73"/>
      <c r="M27" s="73"/>
      <c r="N27" s="73"/>
      <c r="O27" s="73"/>
      <c r="P27" s="73"/>
      <c r="Q27" s="73"/>
      <c r="R27" s="73"/>
      <c r="S27" s="73"/>
      <c r="T27" s="73"/>
      <c r="U27" s="73"/>
      <c r="V27" s="73"/>
      <c r="W27" s="73"/>
      <c r="X27" s="73"/>
      <c r="Y27" s="73"/>
      <c r="Z27" s="73"/>
    </row>
    <row r="28" ht="13.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row>
    <row r="29" ht="13.5" customHeight="1">
      <c r="A29" s="73" t="s">
        <v>129</v>
      </c>
      <c r="B29" s="73"/>
      <c r="C29" s="73"/>
      <c r="D29" s="73"/>
      <c r="E29" s="73"/>
      <c r="F29" s="73"/>
      <c r="G29" s="73"/>
      <c r="H29" s="73"/>
      <c r="I29" s="73"/>
      <c r="J29" s="73"/>
      <c r="K29" s="73"/>
      <c r="L29" s="73"/>
      <c r="M29" s="73"/>
      <c r="N29" s="73"/>
      <c r="O29" s="73"/>
      <c r="P29" s="73"/>
      <c r="Q29" s="73"/>
      <c r="R29" s="73"/>
      <c r="S29" s="73"/>
      <c r="T29" s="73"/>
      <c r="U29" s="73"/>
      <c r="V29" s="73"/>
      <c r="W29" s="73"/>
      <c r="X29" s="73"/>
      <c r="Y29" s="73"/>
      <c r="Z29" s="73"/>
    </row>
    <row r="30" ht="13.5" customHeight="1">
      <c r="A30" s="9" t="s">
        <v>96</v>
      </c>
      <c r="B30" s="9" t="s">
        <v>130</v>
      </c>
      <c r="C30" s="9" t="s">
        <v>131</v>
      </c>
      <c r="D30" s="84" t="s">
        <v>132</v>
      </c>
      <c r="E30" s="2"/>
      <c r="F30" s="85"/>
      <c r="G30" s="86"/>
      <c r="H30" s="86"/>
      <c r="I30" s="73"/>
      <c r="J30" s="73"/>
      <c r="K30" s="73"/>
      <c r="L30" s="73"/>
      <c r="M30" s="73"/>
      <c r="N30" s="73"/>
      <c r="O30" s="73"/>
      <c r="P30" s="73"/>
      <c r="Q30" s="73"/>
      <c r="R30" s="73"/>
      <c r="S30" s="73"/>
      <c r="T30" s="73"/>
      <c r="U30" s="73"/>
      <c r="V30" s="73"/>
      <c r="W30" s="73"/>
      <c r="X30" s="73"/>
      <c r="Y30" s="73"/>
      <c r="Z30" s="73"/>
    </row>
    <row r="31" ht="13.5" customHeight="1">
      <c r="A31" s="87" t="str">
        <f t="shared" ref="A31:A56" si="1">A2</f>
        <v>김보규</v>
      </c>
      <c r="B31" s="86">
        <f t="shared" ref="B31:B56" si="2">H2</f>
        <v>0</v>
      </c>
      <c r="C31" s="85"/>
      <c r="D31" s="88"/>
      <c r="E31" s="2"/>
      <c r="F31" s="89" t="s">
        <v>133</v>
      </c>
      <c r="G31" s="90">
        <f>SUM(H2:H23)</f>
        <v>20811000</v>
      </c>
      <c r="H31" s="8"/>
      <c r="I31" s="73"/>
      <c r="J31" s="73"/>
      <c r="K31" s="73"/>
      <c r="L31" s="73"/>
      <c r="M31" s="73"/>
      <c r="N31" s="73"/>
      <c r="O31" s="73"/>
      <c r="P31" s="73"/>
      <c r="Q31" s="73"/>
      <c r="R31" s="73"/>
      <c r="S31" s="73"/>
      <c r="T31" s="73"/>
      <c r="U31" s="73"/>
      <c r="V31" s="73"/>
      <c r="W31" s="73"/>
      <c r="X31" s="73"/>
      <c r="Y31" s="73"/>
      <c r="Z31" s="73"/>
    </row>
    <row r="32" ht="13.5" customHeight="1">
      <c r="A32" s="87" t="str">
        <f t="shared" si="1"/>
        <v>남세린</v>
      </c>
      <c r="B32" s="86">
        <f t="shared" si="2"/>
        <v>1448000</v>
      </c>
      <c r="C32" s="85"/>
      <c r="D32" s="88"/>
      <c r="E32" s="2"/>
      <c r="F32" s="91"/>
      <c r="G32" s="21"/>
      <c r="H32" s="23"/>
      <c r="I32" s="73"/>
      <c r="J32" s="73"/>
      <c r="K32" s="73"/>
      <c r="L32" s="73"/>
      <c r="M32" s="73"/>
      <c r="N32" s="73"/>
      <c r="O32" s="73"/>
      <c r="P32" s="73"/>
      <c r="Q32" s="73"/>
      <c r="R32" s="73"/>
      <c r="S32" s="73"/>
      <c r="T32" s="73"/>
      <c r="U32" s="73"/>
      <c r="V32" s="73"/>
      <c r="W32" s="73"/>
      <c r="X32" s="73"/>
      <c r="Y32" s="73"/>
      <c r="Z32" s="73"/>
    </row>
    <row r="33" ht="13.5" customHeight="1">
      <c r="A33" s="87" t="str">
        <f t="shared" si="1"/>
        <v>김민재</v>
      </c>
      <c r="B33" s="86">
        <f t="shared" si="2"/>
        <v>1339000</v>
      </c>
      <c r="C33" s="92">
        <v>1.098451273E9</v>
      </c>
      <c r="D33" s="88"/>
      <c r="E33" s="2"/>
      <c r="F33" s="85"/>
      <c r="G33" s="85"/>
      <c r="H33" s="85"/>
      <c r="I33" s="73"/>
      <c r="J33" s="73"/>
      <c r="K33" s="73"/>
      <c r="L33" s="73"/>
      <c r="M33" s="73"/>
      <c r="N33" s="73"/>
      <c r="O33" s="73"/>
      <c r="P33" s="73"/>
      <c r="Q33" s="73"/>
      <c r="R33" s="73"/>
      <c r="S33" s="73"/>
      <c r="T33" s="73"/>
      <c r="U33" s="73"/>
      <c r="V33" s="73"/>
      <c r="W33" s="73"/>
      <c r="X33" s="73"/>
      <c r="Y33" s="73"/>
      <c r="Z33" s="73"/>
    </row>
    <row r="34" ht="13.5" customHeight="1">
      <c r="A34" s="87" t="str">
        <f t="shared" si="1"/>
        <v>이지수</v>
      </c>
      <c r="B34" s="86">
        <f t="shared" si="2"/>
        <v>1339000</v>
      </c>
      <c r="C34" s="93">
        <v>1.063497485E9</v>
      </c>
      <c r="D34" s="88"/>
      <c r="E34" s="2"/>
      <c r="F34" s="85"/>
      <c r="G34" s="85"/>
      <c r="H34" s="85"/>
      <c r="I34" s="73"/>
      <c r="J34" s="73"/>
      <c r="K34" s="73"/>
      <c r="L34" s="73"/>
      <c r="M34" s="73"/>
      <c r="N34" s="73"/>
      <c r="O34" s="73"/>
      <c r="P34" s="73"/>
      <c r="Q34" s="73"/>
      <c r="R34" s="73"/>
      <c r="S34" s="73"/>
      <c r="T34" s="73"/>
      <c r="U34" s="73"/>
      <c r="V34" s="73"/>
      <c r="W34" s="73"/>
      <c r="X34" s="73"/>
      <c r="Y34" s="73"/>
      <c r="Z34" s="73"/>
    </row>
    <row r="35" ht="13.5" customHeight="1">
      <c r="A35" s="87" t="str">
        <f t="shared" si="1"/>
        <v>이영준</v>
      </c>
      <c r="B35" s="86">
        <f t="shared" si="2"/>
        <v>0</v>
      </c>
      <c r="C35" s="85"/>
      <c r="D35" s="88"/>
      <c r="E35" s="2"/>
      <c r="F35" s="85"/>
      <c r="G35" s="85"/>
      <c r="H35" s="85"/>
      <c r="I35" s="73"/>
      <c r="J35" s="73"/>
      <c r="K35" s="73"/>
      <c r="L35" s="73"/>
      <c r="M35" s="73"/>
      <c r="N35" s="73"/>
      <c r="O35" s="73"/>
      <c r="P35" s="73"/>
      <c r="Q35" s="73"/>
      <c r="R35" s="73"/>
      <c r="S35" s="73"/>
      <c r="T35" s="73"/>
      <c r="U35" s="73"/>
      <c r="V35" s="73"/>
      <c r="W35" s="73"/>
      <c r="X35" s="73"/>
      <c r="Y35" s="73"/>
      <c r="Z35" s="73"/>
    </row>
    <row r="36" ht="13.5" customHeight="1">
      <c r="A36" s="87" t="str">
        <f t="shared" si="1"/>
        <v>신혜지</v>
      </c>
      <c r="B36" s="86">
        <f t="shared" si="2"/>
        <v>1339000</v>
      </c>
      <c r="C36" s="92">
        <v>1.041029583E9</v>
      </c>
      <c r="D36" s="88"/>
      <c r="E36" s="2"/>
      <c r="F36" s="85"/>
      <c r="G36" s="85"/>
      <c r="H36" s="85"/>
      <c r="I36" s="73"/>
      <c r="J36" s="73"/>
      <c r="K36" s="73"/>
      <c r="L36" s="73"/>
      <c r="M36" s="73"/>
      <c r="N36" s="73"/>
      <c r="O36" s="73"/>
      <c r="P36" s="73"/>
      <c r="Q36" s="73"/>
      <c r="R36" s="73"/>
      <c r="S36" s="73"/>
      <c r="T36" s="73"/>
      <c r="U36" s="73"/>
      <c r="V36" s="73"/>
      <c r="W36" s="73"/>
      <c r="X36" s="73"/>
      <c r="Y36" s="73"/>
      <c r="Z36" s="73"/>
    </row>
    <row r="37" ht="13.5" customHeight="1">
      <c r="A37" s="87" t="str">
        <f t="shared" si="1"/>
        <v>문태진</v>
      </c>
      <c r="B37" s="86">
        <f t="shared" si="2"/>
        <v>1339000</v>
      </c>
      <c r="C37" s="92">
        <v>1.040718217E9</v>
      </c>
      <c r="D37" s="88"/>
      <c r="E37" s="2"/>
      <c r="F37" s="85"/>
      <c r="G37" s="85"/>
      <c r="H37" s="85"/>
      <c r="I37" s="73"/>
      <c r="J37" s="73"/>
      <c r="K37" s="73"/>
      <c r="L37" s="73"/>
      <c r="M37" s="73"/>
      <c r="N37" s="73"/>
      <c r="O37" s="73"/>
      <c r="P37" s="73"/>
      <c r="Q37" s="73"/>
      <c r="R37" s="73"/>
      <c r="S37" s="73"/>
      <c r="T37" s="73"/>
      <c r="U37" s="73"/>
      <c r="V37" s="73"/>
      <c r="W37" s="73"/>
      <c r="X37" s="73"/>
      <c r="Y37" s="73"/>
      <c r="Z37" s="73"/>
    </row>
    <row r="38" ht="13.5" customHeight="1">
      <c r="A38" s="87" t="str">
        <f t="shared" si="1"/>
        <v>김희원</v>
      </c>
      <c r="B38" s="86">
        <f t="shared" si="2"/>
        <v>1448000</v>
      </c>
      <c r="C38" s="92">
        <v>1.087047937E9</v>
      </c>
      <c r="D38" s="88"/>
      <c r="E38" s="2"/>
      <c r="F38" s="85"/>
      <c r="G38" s="85"/>
      <c r="H38" s="85"/>
      <c r="I38" s="73"/>
      <c r="J38" s="73"/>
      <c r="K38" s="73"/>
      <c r="L38" s="73"/>
      <c r="M38" s="73"/>
      <c r="N38" s="73"/>
      <c r="O38" s="73"/>
      <c r="P38" s="73"/>
      <c r="Q38" s="73"/>
      <c r="R38" s="73"/>
      <c r="S38" s="73"/>
      <c r="T38" s="73"/>
      <c r="U38" s="73"/>
      <c r="V38" s="73"/>
      <c r="W38" s="73"/>
      <c r="X38" s="73"/>
      <c r="Y38" s="73"/>
      <c r="Z38" s="73"/>
    </row>
    <row r="39" ht="13.5" customHeight="1">
      <c r="A39" s="87" t="str">
        <f t="shared" si="1"/>
        <v>안채원</v>
      </c>
      <c r="B39" s="86">
        <f t="shared" si="2"/>
        <v>1339000</v>
      </c>
      <c r="C39" s="92">
        <v>1.023871924E9</v>
      </c>
      <c r="D39" s="88"/>
      <c r="E39" s="2"/>
      <c r="F39" s="85"/>
      <c r="G39" s="85"/>
      <c r="H39" s="85"/>
      <c r="I39" s="73"/>
      <c r="J39" s="73"/>
      <c r="K39" s="73"/>
      <c r="L39" s="73"/>
      <c r="M39" s="73"/>
      <c r="N39" s="73"/>
      <c r="O39" s="73"/>
      <c r="P39" s="73"/>
      <c r="Q39" s="73"/>
      <c r="R39" s="73"/>
      <c r="S39" s="73"/>
      <c r="T39" s="73"/>
      <c r="U39" s="73"/>
      <c r="V39" s="73"/>
      <c r="W39" s="73"/>
      <c r="X39" s="73"/>
      <c r="Y39" s="73"/>
      <c r="Z39" s="73"/>
    </row>
    <row r="40" ht="13.5" customHeight="1">
      <c r="A40" s="87" t="str">
        <f t="shared" si="1"/>
        <v>최정수</v>
      </c>
      <c r="B40" s="86">
        <f t="shared" si="2"/>
        <v>1339000</v>
      </c>
      <c r="C40" s="92">
        <v>1.054428958E9</v>
      </c>
      <c r="D40" s="88"/>
      <c r="E40" s="2"/>
      <c r="F40" s="85"/>
      <c r="G40" s="85"/>
      <c r="H40" s="85"/>
      <c r="I40" s="73"/>
      <c r="J40" s="73"/>
      <c r="K40" s="73"/>
      <c r="L40" s="73"/>
      <c r="M40" s="73"/>
      <c r="N40" s="73"/>
      <c r="O40" s="73"/>
      <c r="P40" s="73"/>
      <c r="Q40" s="73"/>
      <c r="R40" s="73"/>
      <c r="S40" s="73"/>
      <c r="T40" s="73"/>
      <c r="U40" s="73"/>
      <c r="V40" s="73"/>
      <c r="W40" s="73"/>
      <c r="X40" s="73"/>
      <c r="Y40" s="73"/>
      <c r="Z40" s="73"/>
    </row>
    <row r="41" ht="13.5" customHeight="1">
      <c r="A41" s="87" t="str">
        <f t="shared" si="1"/>
        <v>윤자영</v>
      </c>
      <c r="B41" s="86">
        <f t="shared" si="2"/>
        <v>1339000</v>
      </c>
      <c r="C41" s="92">
        <v>1.021880375E9</v>
      </c>
      <c r="D41" s="88"/>
      <c r="E41" s="2"/>
      <c r="F41" s="85"/>
      <c r="G41" s="85"/>
      <c r="H41" s="85"/>
      <c r="I41" s="73"/>
      <c r="J41" s="73"/>
      <c r="K41" s="73"/>
      <c r="L41" s="73"/>
      <c r="M41" s="73"/>
      <c r="N41" s="73"/>
      <c r="O41" s="73"/>
      <c r="P41" s="73"/>
      <c r="Q41" s="73"/>
      <c r="R41" s="73"/>
      <c r="S41" s="73"/>
      <c r="T41" s="73"/>
      <c r="U41" s="73"/>
      <c r="V41" s="73"/>
      <c r="W41" s="73"/>
      <c r="X41" s="73"/>
      <c r="Y41" s="73"/>
      <c r="Z41" s="73"/>
    </row>
    <row r="42" ht="13.5" customHeight="1">
      <c r="A42" s="87" t="str">
        <f t="shared" si="1"/>
        <v>송한별</v>
      </c>
      <c r="B42" s="86">
        <f t="shared" si="2"/>
        <v>1339000</v>
      </c>
      <c r="C42" s="92" t="s">
        <v>134</v>
      </c>
      <c r="D42" s="94" t="s">
        <v>135</v>
      </c>
      <c r="E42" s="2"/>
      <c r="F42" s="85"/>
      <c r="G42" s="85"/>
      <c r="H42" s="85"/>
      <c r="I42" s="73"/>
      <c r="J42" s="73"/>
      <c r="K42" s="73"/>
      <c r="L42" s="73"/>
      <c r="M42" s="73"/>
      <c r="N42" s="73"/>
      <c r="O42" s="73"/>
      <c r="P42" s="73"/>
      <c r="Q42" s="73"/>
      <c r="R42" s="73"/>
      <c r="S42" s="73"/>
      <c r="T42" s="73"/>
      <c r="U42" s="73"/>
      <c r="V42" s="73"/>
      <c r="W42" s="73"/>
      <c r="X42" s="73"/>
      <c r="Y42" s="73"/>
      <c r="Z42" s="73"/>
    </row>
    <row r="43" ht="13.5" customHeight="1">
      <c r="A43" s="87" t="str">
        <f t="shared" si="1"/>
        <v>신영하</v>
      </c>
      <c r="B43" s="86">
        <f t="shared" si="2"/>
        <v>0</v>
      </c>
      <c r="C43" s="85"/>
      <c r="D43" s="94"/>
      <c r="E43" s="2"/>
      <c r="F43" s="85"/>
      <c r="G43" s="85"/>
      <c r="H43" s="85"/>
      <c r="I43" s="73"/>
      <c r="J43" s="73"/>
      <c r="K43" s="73"/>
      <c r="L43" s="73"/>
      <c r="M43" s="73"/>
      <c r="N43" s="73"/>
      <c r="O43" s="73"/>
      <c r="P43" s="73"/>
      <c r="Q43" s="73"/>
      <c r="R43" s="73"/>
      <c r="S43" s="73"/>
      <c r="T43" s="73"/>
      <c r="U43" s="73"/>
      <c r="V43" s="73"/>
      <c r="W43" s="73"/>
      <c r="X43" s="73"/>
      <c r="Y43" s="73"/>
      <c r="Z43" s="73"/>
    </row>
    <row r="44" ht="13.5" customHeight="1">
      <c r="A44" s="87" t="str">
        <f t="shared" si="1"/>
        <v>최민기</v>
      </c>
      <c r="B44" s="86">
        <f t="shared" si="2"/>
        <v>1339000</v>
      </c>
      <c r="C44" s="92">
        <v>1.055477057E9</v>
      </c>
      <c r="D44" s="88"/>
      <c r="E44" s="2"/>
      <c r="F44" s="85"/>
      <c r="G44" s="85"/>
      <c r="H44" s="85"/>
      <c r="I44" s="73"/>
      <c r="J44" s="73"/>
      <c r="K44" s="73"/>
      <c r="L44" s="73"/>
      <c r="M44" s="73"/>
      <c r="N44" s="73"/>
      <c r="O44" s="73"/>
      <c r="P44" s="73"/>
      <c r="Q44" s="73"/>
      <c r="R44" s="73"/>
      <c r="S44" s="73"/>
      <c r="T44" s="73"/>
      <c r="U44" s="73"/>
      <c r="V44" s="73"/>
      <c r="W44" s="73"/>
      <c r="X44" s="73"/>
      <c r="Y44" s="73"/>
      <c r="Z44" s="73"/>
    </row>
    <row r="45" ht="13.5" customHeight="1">
      <c r="A45" s="87" t="str">
        <f t="shared" si="1"/>
        <v>우진강</v>
      </c>
      <c r="B45" s="86">
        <f t="shared" si="2"/>
        <v>1339000</v>
      </c>
      <c r="C45" s="92">
        <v>1.065466773E9</v>
      </c>
      <c r="D45" s="88"/>
      <c r="E45" s="2"/>
      <c r="F45" s="85"/>
      <c r="G45" s="85"/>
      <c r="H45" s="85"/>
      <c r="I45" s="73"/>
      <c r="J45" s="73"/>
      <c r="K45" s="73"/>
      <c r="L45" s="73"/>
      <c r="M45" s="73"/>
      <c r="N45" s="73"/>
      <c r="O45" s="73"/>
      <c r="P45" s="73"/>
      <c r="Q45" s="73"/>
      <c r="R45" s="73"/>
      <c r="S45" s="73"/>
      <c r="T45" s="73"/>
      <c r="U45" s="73"/>
      <c r="V45" s="73"/>
      <c r="W45" s="73"/>
      <c r="X45" s="73"/>
      <c r="Y45" s="73"/>
      <c r="Z45" s="73"/>
    </row>
    <row r="46" ht="13.5" customHeight="1">
      <c r="A46" s="87" t="str">
        <f t="shared" si="1"/>
        <v>조은아</v>
      </c>
      <c r="B46" s="86">
        <f t="shared" si="2"/>
        <v>0</v>
      </c>
      <c r="C46" s="85"/>
      <c r="D46" s="88"/>
      <c r="E46" s="2"/>
      <c r="F46" s="85"/>
      <c r="G46" s="85"/>
      <c r="H46" s="85"/>
      <c r="I46" s="73"/>
      <c r="J46" s="73"/>
      <c r="K46" s="73"/>
      <c r="L46" s="73"/>
      <c r="M46" s="73"/>
      <c r="N46" s="73"/>
      <c r="O46" s="73"/>
      <c r="P46" s="73"/>
      <c r="Q46" s="73"/>
      <c r="R46" s="73"/>
      <c r="S46" s="73"/>
      <c r="T46" s="73"/>
      <c r="U46" s="73"/>
      <c r="V46" s="73"/>
      <c r="W46" s="73"/>
      <c r="X46" s="73"/>
      <c r="Y46" s="73"/>
      <c r="Z46" s="73"/>
    </row>
    <row r="47" ht="13.5" customHeight="1">
      <c r="A47" s="87" t="str">
        <f t="shared" si="1"/>
        <v>이승원</v>
      </c>
      <c r="B47" s="86">
        <f t="shared" si="2"/>
        <v>1339000</v>
      </c>
      <c r="C47" s="93">
        <v>1.039748225E9</v>
      </c>
      <c r="D47" s="88"/>
      <c r="E47" s="2"/>
      <c r="F47" s="85"/>
      <c r="G47" s="85"/>
      <c r="H47" s="85"/>
      <c r="I47" s="73"/>
      <c r="J47" s="73"/>
      <c r="K47" s="73"/>
      <c r="L47" s="73"/>
      <c r="M47" s="73"/>
      <c r="N47" s="73"/>
      <c r="O47" s="73"/>
      <c r="P47" s="73"/>
      <c r="Q47" s="73"/>
      <c r="R47" s="73"/>
      <c r="S47" s="73"/>
      <c r="T47" s="73"/>
      <c r="U47" s="73"/>
      <c r="V47" s="73"/>
      <c r="W47" s="73"/>
      <c r="X47" s="73"/>
      <c r="Y47" s="73"/>
      <c r="Z47" s="73"/>
    </row>
    <row r="48" ht="13.5" customHeight="1">
      <c r="A48" s="87" t="str">
        <f t="shared" si="1"/>
        <v>채중원</v>
      </c>
      <c r="B48" s="86">
        <f t="shared" si="2"/>
        <v>0</v>
      </c>
      <c r="C48" s="85"/>
      <c r="D48" s="88"/>
      <c r="E48" s="2"/>
      <c r="F48" s="85"/>
      <c r="G48" s="85"/>
      <c r="H48" s="85"/>
      <c r="I48" s="73"/>
      <c r="J48" s="73"/>
      <c r="K48" s="73"/>
      <c r="L48" s="73"/>
      <c r="M48" s="73"/>
      <c r="N48" s="73"/>
      <c r="O48" s="73"/>
      <c r="P48" s="73"/>
      <c r="Q48" s="73"/>
      <c r="R48" s="73"/>
      <c r="S48" s="73"/>
      <c r="T48" s="73"/>
      <c r="U48" s="73"/>
      <c r="V48" s="73"/>
      <c r="W48" s="73"/>
      <c r="X48" s="73"/>
      <c r="Y48" s="73"/>
      <c r="Z48" s="73"/>
    </row>
    <row r="49" ht="13.5" customHeight="1">
      <c r="A49" s="87" t="str">
        <f t="shared" si="1"/>
        <v>임채원</v>
      </c>
      <c r="B49" s="86">
        <f t="shared" si="2"/>
        <v>1738000</v>
      </c>
      <c r="C49" s="93">
        <v>1.093687447E9</v>
      </c>
      <c r="D49" s="88"/>
      <c r="E49" s="2"/>
      <c r="F49" s="85"/>
      <c r="G49" s="85"/>
      <c r="H49" s="85"/>
      <c r="I49" s="73"/>
      <c r="J49" s="73"/>
      <c r="K49" s="73"/>
      <c r="L49" s="73"/>
      <c r="M49" s="73"/>
      <c r="N49" s="73"/>
      <c r="O49" s="73"/>
      <c r="P49" s="73"/>
      <c r="Q49" s="73"/>
      <c r="R49" s="73"/>
      <c r="S49" s="73"/>
      <c r="T49" s="73"/>
      <c r="U49" s="73"/>
      <c r="V49" s="73"/>
      <c r="W49" s="73"/>
      <c r="X49" s="73"/>
      <c r="Y49" s="73"/>
      <c r="Z49" s="73"/>
    </row>
    <row r="50" ht="13.5" customHeight="1">
      <c r="A50" s="87" t="str">
        <f t="shared" si="1"/>
        <v>조민성</v>
      </c>
      <c r="B50" s="86">
        <f t="shared" si="2"/>
        <v>0</v>
      </c>
      <c r="C50" s="85"/>
      <c r="D50" s="88"/>
      <c r="E50" s="2"/>
      <c r="F50" s="85"/>
      <c r="G50" s="85"/>
      <c r="H50" s="85"/>
      <c r="I50" s="73"/>
      <c r="J50" s="73"/>
      <c r="K50" s="73"/>
      <c r="L50" s="73"/>
      <c r="M50" s="73"/>
      <c r="N50" s="73"/>
      <c r="O50" s="73"/>
      <c r="P50" s="73"/>
      <c r="Q50" s="73"/>
      <c r="R50" s="73"/>
      <c r="S50" s="73"/>
      <c r="T50" s="73"/>
      <c r="U50" s="73"/>
      <c r="V50" s="73"/>
      <c r="W50" s="73"/>
      <c r="X50" s="73"/>
      <c r="Y50" s="73"/>
      <c r="Z50" s="73"/>
    </row>
    <row r="51" ht="13.5" customHeight="1">
      <c r="A51" s="87" t="str">
        <f t="shared" si="1"/>
        <v>김은영</v>
      </c>
      <c r="B51" s="86">
        <f t="shared" si="2"/>
        <v>0</v>
      </c>
      <c r="C51" s="85"/>
      <c r="D51" s="88"/>
      <c r="E51" s="2"/>
      <c r="F51" s="85"/>
      <c r="G51" s="85"/>
      <c r="H51" s="85"/>
      <c r="I51" s="73"/>
      <c r="J51" s="73"/>
      <c r="K51" s="73"/>
      <c r="L51" s="73"/>
      <c r="M51" s="73"/>
      <c r="N51" s="73"/>
      <c r="O51" s="73"/>
      <c r="P51" s="73"/>
      <c r="Q51" s="73"/>
      <c r="R51" s="73"/>
      <c r="S51" s="73"/>
      <c r="T51" s="73"/>
      <c r="U51" s="73"/>
      <c r="V51" s="73"/>
      <c r="W51" s="73"/>
      <c r="X51" s="73"/>
      <c r="Y51" s="73"/>
      <c r="Z51" s="73"/>
    </row>
    <row r="52" ht="13.5" customHeight="1">
      <c r="A52" s="87" t="str">
        <f t="shared" si="1"/>
        <v>정민호</v>
      </c>
      <c r="B52" s="86">
        <f t="shared" si="2"/>
        <v>1448000</v>
      </c>
      <c r="C52" s="92">
        <v>1.041841383E9</v>
      </c>
      <c r="D52" s="88"/>
      <c r="E52" s="2"/>
      <c r="F52" s="85"/>
      <c r="G52" s="85"/>
      <c r="H52" s="85"/>
      <c r="I52" s="73"/>
      <c r="J52" s="73"/>
      <c r="K52" s="73"/>
      <c r="L52" s="73"/>
      <c r="M52" s="73"/>
      <c r="N52" s="73"/>
      <c r="O52" s="73"/>
      <c r="P52" s="73"/>
      <c r="Q52" s="73"/>
      <c r="R52" s="73"/>
      <c r="S52" s="73"/>
      <c r="T52" s="73"/>
      <c r="U52" s="73"/>
      <c r="V52" s="73"/>
      <c r="W52" s="73"/>
      <c r="X52" s="73"/>
      <c r="Y52" s="73"/>
      <c r="Z52" s="73"/>
    </row>
    <row r="53" ht="13.5" customHeight="1">
      <c r="A53" s="87" t="str">
        <f t="shared" si="1"/>
        <v>박서경</v>
      </c>
      <c r="B53" s="86">
        <f t="shared" si="2"/>
        <v>1339000</v>
      </c>
      <c r="C53" s="85"/>
      <c r="D53" s="94" t="s">
        <v>136</v>
      </c>
      <c r="E53" s="2"/>
      <c r="F53" s="85"/>
      <c r="G53" s="85"/>
      <c r="H53" s="85"/>
      <c r="I53" s="73"/>
      <c r="J53" s="73"/>
      <c r="K53" s="73"/>
      <c r="L53" s="73"/>
      <c r="M53" s="73"/>
      <c r="N53" s="73"/>
      <c r="O53" s="73"/>
      <c r="P53" s="73"/>
      <c r="Q53" s="73"/>
      <c r="R53" s="73"/>
      <c r="S53" s="73"/>
      <c r="T53" s="73"/>
      <c r="U53" s="73"/>
      <c r="V53" s="73"/>
      <c r="W53" s="73"/>
      <c r="X53" s="73"/>
      <c r="Y53" s="73"/>
      <c r="Z53" s="73"/>
    </row>
    <row r="54" ht="13.5" customHeight="1">
      <c r="A54" s="87" t="str">
        <f t="shared" si="1"/>
        <v>최범준</v>
      </c>
      <c r="B54" s="86">
        <f t="shared" si="2"/>
        <v>1448000</v>
      </c>
      <c r="C54" s="85"/>
      <c r="D54" s="94" t="s">
        <v>136</v>
      </c>
      <c r="E54" s="2"/>
      <c r="F54" s="85"/>
      <c r="G54" s="85"/>
      <c r="H54" s="85"/>
      <c r="I54" s="73"/>
      <c r="J54" s="73"/>
      <c r="K54" s="73"/>
      <c r="L54" s="73"/>
      <c r="M54" s="73"/>
      <c r="N54" s="73"/>
      <c r="O54" s="73"/>
      <c r="P54" s="73"/>
      <c r="Q54" s="73"/>
      <c r="R54" s="73"/>
      <c r="S54" s="73"/>
      <c r="T54" s="73"/>
      <c r="U54" s="73"/>
      <c r="V54" s="73"/>
      <c r="W54" s="73"/>
      <c r="X54" s="73"/>
      <c r="Y54" s="73"/>
      <c r="Z54" s="73"/>
    </row>
    <row r="55" ht="13.5" customHeight="1">
      <c r="A55" s="87" t="str">
        <f t="shared" si="1"/>
        <v>김진희</v>
      </c>
      <c r="B55" s="86">
        <f t="shared" si="2"/>
        <v>0</v>
      </c>
      <c r="C55" s="85"/>
      <c r="D55" s="88"/>
      <c r="E55" s="2"/>
      <c r="F55" s="85"/>
      <c r="G55" s="85"/>
      <c r="H55" s="85"/>
      <c r="I55" s="73"/>
      <c r="J55" s="73"/>
      <c r="K55" s="73"/>
      <c r="L55" s="73"/>
      <c r="M55" s="73"/>
      <c r="N55" s="73"/>
      <c r="O55" s="73"/>
      <c r="P55" s="73"/>
      <c r="Q55" s="73"/>
      <c r="R55" s="73"/>
      <c r="S55" s="73"/>
      <c r="T55" s="73"/>
      <c r="U55" s="73"/>
      <c r="V55" s="73"/>
      <c r="W55" s="73"/>
      <c r="X55" s="73"/>
      <c r="Y55" s="73"/>
      <c r="Z55" s="73"/>
    </row>
    <row r="56" ht="13.5" customHeight="1">
      <c r="A56" s="87" t="str">
        <f t="shared" si="1"/>
        <v/>
      </c>
      <c r="B56" s="86">
        <f t="shared" si="2"/>
        <v>0</v>
      </c>
      <c r="C56" s="85"/>
      <c r="D56" s="88"/>
      <c r="E56" s="2"/>
      <c r="F56" s="85"/>
      <c r="G56" s="85"/>
      <c r="H56" s="85"/>
      <c r="I56" s="73"/>
      <c r="J56" s="73"/>
      <c r="K56" s="73"/>
      <c r="L56" s="73"/>
      <c r="M56" s="73"/>
      <c r="N56" s="73"/>
      <c r="O56" s="73"/>
      <c r="P56" s="73"/>
      <c r="Q56" s="73"/>
      <c r="R56" s="73"/>
      <c r="S56" s="73"/>
      <c r="T56" s="73"/>
      <c r="U56" s="73"/>
      <c r="V56" s="73"/>
      <c r="W56" s="73"/>
      <c r="X56" s="73"/>
      <c r="Y56" s="73"/>
      <c r="Z56" s="73"/>
    </row>
    <row r="57" ht="13.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ht="13.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ht="13.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ht="13.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ht="13.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ht="13.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ht="13.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ht="13.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ht="13.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ht="13.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ht="13.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ht="13.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ht="13.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ht="13.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ht="13.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ht="13.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ht="13.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ht="13.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ht="13.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ht="13.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ht="13.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ht="13.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ht="13.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ht="13.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ht="13.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ht="13.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ht="13.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ht="13.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ht="13.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ht="13.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ht="13.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ht="13.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ht="13.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ht="13.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ht="13.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ht="13.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ht="13.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ht="13.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ht="13.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ht="13.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ht="13.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ht="13.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ht="13.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ht="13.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ht="13.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ht="13.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ht="13.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ht="13.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ht="13.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ht="13.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ht="13.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ht="13.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ht="13.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ht="13.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ht="13.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ht="13.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ht="13.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ht="13.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ht="13.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ht="13.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ht="13.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ht="13.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ht="13.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ht="13.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ht="13.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ht="13.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ht="13.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ht="13.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ht="13.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ht="13.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ht="13.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ht="13.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ht="13.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ht="13.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ht="13.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ht="13.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ht="13.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ht="13.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ht="13.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ht="13.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ht="13.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ht="13.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ht="13.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ht="13.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ht="13.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ht="13.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ht="13.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ht="13.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ht="13.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ht="13.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ht="13.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ht="13.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ht="13.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ht="13.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ht="13.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ht="13.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ht="13.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ht="13.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ht="13.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ht="13.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ht="13.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ht="13.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ht="13.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ht="13.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ht="13.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ht="13.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ht="13.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ht="13.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ht="13.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ht="13.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ht="13.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ht="13.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ht="13.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ht="13.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ht="13.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ht="13.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ht="13.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ht="13.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ht="13.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ht="13.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ht="13.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ht="13.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ht="13.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ht="13.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ht="13.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ht="13.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ht="13.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ht="13.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ht="13.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ht="13.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ht="13.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ht="13.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ht="13.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ht="13.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ht="13.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ht="13.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ht="13.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ht="13.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ht="13.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ht="13.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ht="13.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ht="13.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ht="13.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ht="13.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ht="13.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ht="13.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ht="13.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ht="13.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ht="13.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ht="13.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ht="13.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ht="13.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ht="13.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ht="13.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ht="13.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ht="13.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ht="13.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ht="13.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ht="13.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ht="13.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ht="13.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ht="13.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ht="13.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ht="13.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ht="13.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ht="13.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ht="13.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ht="13.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ht="13.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ht="13.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ht="13.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ht="13.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ht="13.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ht="13.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ht="13.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ht="13.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ht="13.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ht="13.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ht="13.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ht="13.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ht="13.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ht="13.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ht="13.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ht="13.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ht="13.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ht="13.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ht="13.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ht="13.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ht="13.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ht="13.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ht="13.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ht="13.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ht="13.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ht="13.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ht="13.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ht="13.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ht="13.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ht="13.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ht="13.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ht="13.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ht="13.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ht="13.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ht="13.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ht="13.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ht="13.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ht="13.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ht="13.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ht="13.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ht="13.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ht="13.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ht="13.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ht="13.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ht="13.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ht="13.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ht="13.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ht="13.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ht="13.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ht="13.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ht="13.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ht="13.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ht="13.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ht="13.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ht="13.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ht="13.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ht="13.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ht="13.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ht="13.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ht="13.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ht="13.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ht="13.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ht="13.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ht="13.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ht="13.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ht="13.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ht="13.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ht="13.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ht="13.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ht="13.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ht="13.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ht="13.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ht="13.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ht="13.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ht="13.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ht="13.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ht="13.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ht="13.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ht="13.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ht="13.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ht="13.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ht="13.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ht="13.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ht="13.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ht="13.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ht="13.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ht="13.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ht="13.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ht="13.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ht="13.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ht="13.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ht="13.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ht="13.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ht="13.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ht="13.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ht="13.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ht="13.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ht="13.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ht="13.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ht="13.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ht="13.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ht="13.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ht="13.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ht="13.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ht="13.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ht="13.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ht="13.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ht="13.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ht="13.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ht="13.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ht="13.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ht="13.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ht="13.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ht="13.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ht="13.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ht="13.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ht="13.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ht="13.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ht="13.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ht="13.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ht="13.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ht="13.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ht="13.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ht="13.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ht="13.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ht="13.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ht="13.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ht="13.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ht="13.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ht="13.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ht="13.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ht="13.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ht="13.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ht="13.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ht="13.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ht="13.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ht="13.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ht="13.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ht="13.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ht="13.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ht="13.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ht="13.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ht="13.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ht="13.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ht="13.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ht="13.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ht="13.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ht="13.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ht="13.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ht="13.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ht="13.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ht="13.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ht="13.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ht="13.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ht="13.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ht="13.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ht="13.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ht="13.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ht="13.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ht="13.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ht="13.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ht="13.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ht="13.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ht="13.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ht="13.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ht="13.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ht="13.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ht="13.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ht="13.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ht="13.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ht="13.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ht="13.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ht="13.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ht="13.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ht="13.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ht="13.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ht="13.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ht="13.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ht="13.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ht="13.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ht="13.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ht="13.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ht="13.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ht="13.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ht="13.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ht="13.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ht="13.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ht="13.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ht="13.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ht="13.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ht="13.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ht="13.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ht="13.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ht="13.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ht="13.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ht="13.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ht="13.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ht="13.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ht="13.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ht="13.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ht="13.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ht="13.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ht="13.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ht="13.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ht="13.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ht="13.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ht="13.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ht="13.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ht="13.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ht="13.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ht="13.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ht="13.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ht="13.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ht="13.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ht="13.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ht="13.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ht="13.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ht="13.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ht="13.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ht="13.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ht="13.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ht="13.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ht="13.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ht="13.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ht="13.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ht="13.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ht="13.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ht="13.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ht="13.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ht="13.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ht="13.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ht="13.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ht="13.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ht="13.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ht="13.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ht="13.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ht="13.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ht="13.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ht="13.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ht="13.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ht="13.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ht="13.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ht="13.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ht="13.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ht="13.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ht="13.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ht="13.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ht="13.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ht="13.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ht="13.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ht="13.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ht="13.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ht="13.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ht="13.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ht="13.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ht="13.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ht="13.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ht="13.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ht="13.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ht="13.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ht="13.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ht="13.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ht="13.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ht="13.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ht="13.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ht="13.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ht="13.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ht="13.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ht="13.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ht="13.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ht="13.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ht="13.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ht="13.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ht="13.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ht="13.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ht="13.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ht="13.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ht="13.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ht="13.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ht="13.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ht="13.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ht="13.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ht="13.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ht="13.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ht="13.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ht="13.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ht="13.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ht="13.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ht="13.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ht="13.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ht="13.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ht="13.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ht="13.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ht="13.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ht="13.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ht="13.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ht="13.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ht="13.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ht="13.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ht="13.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ht="13.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ht="13.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ht="13.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ht="13.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ht="13.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ht="13.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ht="13.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ht="13.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ht="13.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ht="13.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ht="13.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ht="13.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ht="13.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ht="13.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ht="13.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ht="13.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ht="13.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ht="13.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ht="13.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ht="13.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ht="13.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ht="13.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ht="13.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ht="13.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ht="13.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ht="13.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ht="13.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ht="13.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ht="13.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ht="13.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ht="13.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ht="13.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ht="13.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ht="13.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ht="13.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ht="13.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ht="13.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ht="13.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ht="13.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ht="13.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ht="13.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ht="13.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ht="13.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ht="13.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ht="13.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ht="13.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ht="13.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ht="13.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ht="13.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ht="13.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ht="13.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ht="13.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ht="13.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ht="13.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ht="13.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ht="13.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ht="13.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ht="13.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ht="13.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ht="13.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ht="13.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ht="13.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ht="13.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ht="13.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ht="13.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ht="13.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ht="13.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ht="13.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ht="13.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ht="13.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ht="13.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ht="13.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ht="13.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ht="13.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ht="13.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ht="13.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ht="13.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ht="13.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ht="13.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ht="13.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ht="13.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ht="13.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ht="13.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ht="13.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ht="13.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ht="13.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ht="13.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ht="13.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ht="13.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ht="13.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ht="13.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ht="13.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ht="13.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ht="13.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ht="13.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ht="13.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ht="13.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ht="13.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ht="13.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ht="13.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ht="13.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ht="13.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ht="13.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ht="13.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ht="13.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ht="13.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ht="13.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ht="13.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ht="13.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ht="13.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ht="13.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ht="13.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ht="13.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ht="13.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ht="13.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ht="13.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ht="13.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ht="13.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ht="13.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ht="13.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ht="13.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ht="13.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ht="13.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ht="13.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ht="13.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ht="13.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ht="13.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ht="13.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ht="13.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ht="13.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ht="13.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ht="13.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ht="13.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ht="13.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ht="13.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ht="13.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ht="13.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ht="13.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ht="13.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ht="13.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ht="13.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ht="13.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ht="13.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ht="13.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ht="13.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ht="13.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ht="13.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ht="13.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ht="13.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ht="13.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ht="13.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ht="13.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ht="13.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ht="13.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ht="13.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ht="13.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ht="13.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ht="13.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ht="13.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ht="13.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ht="13.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ht="13.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ht="13.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ht="13.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ht="13.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ht="13.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ht="13.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ht="13.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ht="13.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ht="13.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ht="13.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ht="13.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ht="13.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ht="13.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ht="13.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ht="13.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ht="13.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ht="13.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ht="13.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ht="13.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ht="13.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ht="13.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ht="13.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ht="13.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ht="13.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ht="13.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ht="13.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ht="13.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ht="13.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ht="13.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ht="13.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ht="13.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ht="13.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ht="13.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ht="13.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ht="13.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ht="13.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ht="13.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ht="13.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ht="13.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ht="13.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ht="13.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ht="13.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ht="13.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ht="13.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ht="13.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ht="13.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ht="13.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ht="13.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ht="13.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ht="13.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ht="13.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ht="13.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ht="13.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ht="13.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ht="13.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ht="13.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ht="13.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ht="13.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ht="13.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ht="13.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ht="13.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ht="13.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ht="13.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ht="13.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ht="13.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ht="13.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ht="13.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ht="13.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ht="13.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ht="13.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ht="13.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ht="13.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ht="13.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ht="13.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ht="13.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ht="13.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ht="13.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ht="13.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ht="13.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ht="13.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ht="13.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ht="13.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ht="13.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ht="13.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ht="13.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ht="13.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ht="13.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ht="13.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ht="13.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ht="13.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ht="13.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ht="13.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ht="13.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ht="13.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ht="13.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ht="13.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ht="13.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ht="13.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ht="13.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ht="13.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ht="13.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ht="13.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ht="13.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ht="13.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ht="13.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ht="13.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ht="13.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ht="13.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ht="13.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ht="13.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ht="13.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ht="13.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ht="13.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ht="13.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ht="13.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ht="13.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ht="13.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ht="13.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ht="13.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ht="13.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ht="13.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ht="13.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ht="13.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ht="13.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ht="13.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ht="13.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ht="13.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ht="13.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ht="13.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ht="13.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ht="13.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ht="13.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ht="13.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ht="13.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ht="13.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ht="13.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ht="13.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ht="13.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ht="13.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ht="13.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ht="13.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ht="13.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ht="13.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ht="13.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ht="13.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ht="13.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ht="13.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ht="13.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ht="13.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ht="13.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ht="13.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ht="13.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ht="13.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ht="13.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ht="13.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ht="13.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ht="13.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ht="13.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ht="13.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ht="13.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ht="13.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ht="13.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ht="13.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ht="13.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ht="13.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ht="13.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ht="13.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ht="13.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ht="13.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ht="13.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ht="13.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ht="13.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ht="13.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ht="13.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ht="13.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ht="13.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ht="13.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ht="13.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ht="13.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ht="13.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ht="13.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ht="13.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ht="13.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ht="13.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ht="13.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ht="13.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ht="13.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ht="13.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ht="13.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ht="13.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ht="13.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ht="13.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ht="13.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ht="13.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ht="13.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ht="13.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ht="13.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ht="13.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ht="13.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ht="13.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ht="13.5"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ht="13.5"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29">
    <mergeCell ref="D30:E30"/>
    <mergeCell ref="D31:E31"/>
    <mergeCell ref="F31:F32"/>
    <mergeCell ref="G31:H32"/>
    <mergeCell ref="D32:E32"/>
    <mergeCell ref="D33:E33"/>
    <mergeCell ref="D34:E34"/>
    <mergeCell ref="D35:E35"/>
    <mergeCell ref="D36:E36"/>
    <mergeCell ref="D37:E37"/>
    <mergeCell ref="D38:E38"/>
    <mergeCell ref="D39:E39"/>
    <mergeCell ref="D40:E40"/>
    <mergeCell ref="D41:E41"/>
    <mergeCell ref="D49:E49"/>
    <mergeCell ref="D50:E50"/>
    <mergeCell ref="D51:E51"/>
    <mergeCell ref="D52:E52"/>
    <mergeCell ref="D53:E53"/>
    <mergeCell ref="D54:E54"/>
    <mergeCell ref="D55:E55"/>
    <mergeCell ref="D56:E56"/>
    <mergeCell ref="D42:E42"/>
    <mergeCell ref="D43:E43"/>
    <mergeCell ref="D44:E44"/>
    <mergeCell ref="D45:E45"/>
    <mergeCell ref="D46:E46"/>
    <mergeCell ref="D47:E47"/>
    <mergeCell ref="D48:E48"/>
  </mergeCells>
  <dataValidations>
    <dataValidation type="list" allowBlank="1" showErrorMessage="1" sqref="E2:E27">
      <formula1>'2'!$G$2:$G$4</formula1>
    </dataValidation>
    <dataValidation type="list" allowBlank="1" showErrorMessage="1" sqref="F2:F27">
      <formula1>'2'!$I$2:$I$4</formula1>
    </dataValidation>
    <dataValidation type="list" allowBlank="1" showErrorMessage="1" sqref="G2:G27">
      <formula1>'2'!$K$2:$K$4</formula1>
    </dataValidation>
    <dataValidation type="list" allowBlank="1" showErrorMessage="1" sqref="B2:B27">
      <formula1>'2'!$A$2:$A$10</formula1>
    </dataValidation>
    <dataValidation type="list" allowBlank="1" showErrorMessage="1" sqref="C2:D27">
      <formula1>'2'!$C$2:$C$7</formula1>
    </dataValidation>
  </dataValidations>
  <printOptions/>
  <pageMargins bottom="0.2" footer="0.0" header="0.0" left="0.08" right="0.08" top="0.75"/>
  <pageSetup paperSize="9" orientation="portrait"/>
  <headerFooter>
    <oddHeader>&amp;L각 셀을 클릭하시면 목록이 확인이 가능합니다. ▼ </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coreProperties>
</file>