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2094552-F00A-44D3-A576-4F1A002C72F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<sst xmlns="http://schemas.openxmlformats.org/spreadsheetml/2006/main" count="87" uniqueCount="79">
  <si>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</si>
  <si>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</si>
  <si>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</si>
  <si>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</si>
  <si>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</si>
  <si>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</si>
  <si>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</si>
  <si>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</si>
  <si>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</si>
  <si>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</si>
  <si>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</si>
  <si>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</si>
  <si>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</si>
  <si>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</si>
  <si>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</si>
  <si>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</si>
  <si>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</si>
  <si>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</si>
  <si>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</si>
  <si>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</si>
  <si>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</si>
  <si>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</si>
  <si>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</si>
  <si>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</si>
  <si>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</si>
  <si>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</si>
  <si>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</si>
  <si>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</si>
  <si>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</si>
  <si>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</si>
  <si>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</si>
  <si>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</si>
  <si>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</si>
  <si>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</si>
  <si>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</si>
  <si>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</si>
  <si>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</si>
  <si>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</si>
  <si>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</si>
  <si>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</si>
  <si>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</si>
  <si>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</si>
  <si>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</si>
  <si>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</si>
  <si>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</si>
  <si>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</si>
  <si>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</si>
  <si>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</si>
  <si>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</si>
  <si>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</si>
  <si>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</si>
  <si>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</si>
  <si>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</si>
  <si>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</si>
  <si>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</si>
  <si>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</si>
  <si>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</si>
  <si>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</si>
  <si>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</si>
  <si>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</si>
  <si>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</si>
  <si>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</si>
  <si>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</si>
  <si>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</si>
  <si>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MSI MAG B450M 박격포 맥스</t>
    <phoneticPr fontId="1" type="noConversion"/>
  </si>
  <si>
    <t>이엠텍 HV 지포스 RTX 2060 SUPER STORM X Dual D6 8GB</t>
    <phoneticPr fontId="1" type="noConversion"/>
  </si>
  <si>
    <t>삼성전자 DDR4 16G PC4-21300 (정품)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</si>
  <si>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</si>
  <si>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</si>
  <si>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프린터</t>
    <phoneticPr fontId="1" type="noConversion"/>
  </si>
  <si>
    <t>Epson 정품 무한 L120 (무한잉크)</t>
    <phoneticPr fontId="1" type="noConversion"/>
  </si>
  <si>
    <t>AMD 정품쿨러</t>
    <phoneticPr fontId="1" type="noConversion"/>
  </si>
  <si>
    <t>마이크로닉스 Classic II 700W</t>
    <phoneticPr fontId="1" type="noConversion"/>
  </si>
  <si>
    <t>퀵배송</t>
    <phoneticPr fontId="1" type="noConversion"/>
  </si>
  <si>
    <t>다마스로 안전배송 서비스</t>
    <phoneticPr fontId="1" type="noConversion"/>
  </si>
  <si>
    <t>신종근</t>
    <phoneticPr fontId="1" type="noConversion"/>
  </si>
  <si>
    <t>서울시 성동구 상원길 63 쌍용아파트 103동 401호(성수동 1가)</t>
    <phoneticPr fontId="1" type="noConversion"/>
  </si>
  <si>
    <t>카드</t>
    <phoneticPr fontId="1" type="noConversion"/>
  </si>
  <si>
    <t>수수료 : \41,000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</si>
</sst>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60</v>
      </c>
      <c r="B1" s="26" t="s">
        <v>75</v>
      </c>
      <c r="C1" s="92" t="s">
        <v>45</v>
      </c>
      <c r="D1" s="93"/>
      <c r="E1" s="42"/>
      <c r="F1" s="43"/>
      <c r="G1" s="43"/>
      <c r="H1" s="44"/>
    </row>
    <row r="2" spans="1:9" ht="22.5" customHeight="1">
      <c r="A2" s="17" t="s">
        <v>46</v>
      </c>
      <c r="B2" s="25">
        <v>1090259381</v>
      </c>
      <c r="C2" s="94"/>
      <c r="D2" s="95"/>
      <c r="E2" s="45"/>
      <c r="F2" s="46"/>
      <c r="G2" s="46"/>
      <c r="H2" s="47"/>
    </row>
    <row r="3" spans="1:9" ht="22.5" customHeight="1">
      <c r="A3" s="17" t="s">
        <v>47</v>
      </c>
      <c r="B3" s="19">
        <v>43995</v>
      </c>
      <c r="C3" s="18" t="s">
        <v>48</v>
      </c>
      <c r="D3" s="24">
        <v>43995</v>
      </c>
      <c r="E3" s="45"/>
      <c r="F3" s="46"/>
      <c r="G3" s="46"/>
      <c r="H3" s="47"/>
    </row>
    <row r="4" spans="1:9" ht="22.5" customHeight="1">
      <c r="A4" s="16" t="s">
        <v>44</v>
      </c>
      <c r="B4" s="96" t="s">
        <v>76</v>
      </c>
      <c r="C4" s="96"/>
      <c r="D4" s="97"/>
      <c r="E4" s="48"/>
      <c r="F4" s="49"/>
      <c r="G4" s="49"/>
      <c r="H4" s="50"/>
    </row>
    <row r="5" spans="1:9">
      <c r="A5" s="60" t="s">
        <v>0</v>
      </c>
      <c r="B5" s="61"/>
      <c r="C5" s="60" t="s">
        <v>5</v>
      </c>
      <c r="D5" s="61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4" t="s">
        <v>25</v>
      </c>
      <c r="B6" s="55"/>
      <c r="C6" s="62" t="s">
        <v>63</v>
      </c>
      <c r="D6" s="63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56"/>
      <c r="B7" s="57"/>
      <c r="C7" s="62" t="s">
        <v>71</v>
      </c>
      <c r="D7" s="63"/>
      <c r="E7" s="29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6"/>
      <c r="B8" s="57"/>
      <c r="C8" s="62" t="s">
        <v>64</v>
      </c>
      <c r="D8" s="63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6"/>
      <c r="B9" s="57"/>
      <c r="C9" s="62" t="s">
        <v>66</v>
      </c>
      <c r="D9" s="63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56"/>
      <c r="B10" s="57"/>
      <c r="C10" s="62" t="s">
        <v>65</v>
      </c>
      <c r="D10" s="63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56"/>
      <c r="B11" s="57"/>
      <c r="C11" s="62" t="s">
        <v>67</v>
      </c>
      <c r="D11" s="63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6"/>
      <c r="B12" s="57"/>
      <c r="C12" s="62"/>
      <c r="D12" s="63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6"/>
      <c r="B13" s="57"/>
      <c r="C13" s="86" t="s">
        <v>62</v>
      </c>
      <c r="D13" s="87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6"/>
      <c r="B14" s="57"/>
      <c r="C14" s="86" t="s">
        <v>68</v>
      </c>
      <c r="D14" s="87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6"/>
      <c r="B15" s="57"/>
      <c r="C15" s="86" t="s">
        <v>72</v>
      </c>
      <c r="D15" s="87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6"/>
      <c r="B16" s="57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6"/>
      <c r="B17" s="57"/>
      <c r="C17" s="22"/>
      <c r="D17" s="21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6"/>
      <c r="B18" s="57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6"/>
      <c r="B19" s="57"/>
      <c r="C19" s="108" t="s">
        <v>74</v>
      </c>
      <c r="D19" s="109"/>
      <c r="E19" s="4" t="s">
        <v>73</v>
      </c>
      <c r="F19" s="7"/>
      <c r="G19" s="4"/>
      <c r="H19" s="7">
        <f t="shared" si="0"/>
        <v>0</v>
      </c>
      <c r="I19" s="2"/>
    </row>
    <row r="20" spans="1:9" ht="12.75" customHeight="1">
      <c r="A20" s="56"/>
      <c r="B20" s="57"/>
      <c r="C20" s="98" t="s">
        <v>18</v>
      </c>
      <c r="D20" s="98"/>
      <c r="E20" s="67">
        <f>SUM(H6:H19)</f>
        <v>1260000</v>
      </c>
      <c r="F20" s="67"/>
      <c r="G20" s="23">
        <v>1</v>
      </c>
      <c r="H20" s="53" t="s">
        <v>20</v>
      </c>
      <c r="I20" s="2"/>
    </row>
    <row r="21" spans="1:9" ht="12.75" customHeight="1">
      <c r="A21" s="56"/>
      <c r="B21" s="57"/>
      <c r="C21" s="98"/>
      <c r="D21" s="98"/>
      <c r="E21" s="67">
        <f>E20*G20</f>
        <v>1260000</v>
      </c>
      <c r="F21" s="67"/>
      <c r="G21" s="67"/>
      <c r="H21" s="53"/>
      <c r="I21" s="2"/>
    </row>
    <row r="22" spans="1:9" ht="12.75" customHeight="1">
      <c r="A22" s="56"/>
      <c r="B22" s="57"/>
      <c r="C22" s="98"/>
      <c r="D22" s="98"/>
      <c r="E22" s="67"/>
      <c r="F22" s="67"/>
      <c r="G22" s="67"/>
      <c r="H22" s="53"/>
      <c r="I22" s="2"/>
    </row>
    <row r="23" spans="1:9" ht="17.25" customHeight="1">
      <c r="A23" s="56"/>
      <c r="B23" s="57"/>
      <c r="C23" s="103" t="s">
        <v>23</v>
      </c>
      <c r="D23" s="104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58"/>
      <c r="B24" s="59"/>
      <c r="C24" s="86" t="s">
        <v>70</v>
      </c>
      <c r="D24" s="87"/>
      <c r="E24" s="5" t="s">
        <v>69</v>
      </c>
      <c r="F24" s="6">
        <v>130000</v>
      </c>
      <c r="G24" s="3">
        <v>1</v>
      </c>
      <c r="H24" s="6">
        <f>F24*G24</f>
        <v>130000</v>
      </c>
      <c r="I24" s="2"/>
    </row>
    <row r="25" spans="1:9" ht="16.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105"/>
      <c r="D25" s="87"/>
      <c r="E25" s="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105"/>
      <c r="D26" s="87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33</v>
      </c>
      <c r="B33" s="33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7">
        <f>SUM(H24:H32)</f>
        <v>130000</v>
      </c>
      <c r="F33" s="67"/>
      <c r="G33" s="71"/>
      <c r="H33" s="51" t="s">
        <v>20</v>
      </c>
      <c r="I33" s="2"/>
    </row>
    <row r="34" spans="1:9" ht="14.25" customHeight="1">
      <c r="A34" s="34"/>
      <c r="B34" s="35"/>
      <c r="C34" s="101"/>
      <c r="D34" s="102"/>
      <c r="E34" s="72"/>
      <c r="F34" s="72"/>
      <c r="G34" s="73"/>
      <c r="H34" s="52"/>
      <c r="I34" s="2"/>
    </row>
    <row r="35" spans="1:9" ht="16.5" customHeight="1">
      <c r="A35" s="74" t="s">
        <v>36</v>
      </c>
      <c r="B35" s="75"/>
      <c r="C35" s="84"/>
      <c r="D35" s="85"/>
      <c r="E35" s="8" t="s">
        <v>4</v>
      </c>
      <c r="F35" s="66">
        <f>SUM(E21,E33)</f>
        <v>1390000</v>
      </c>
      <c r="G35" s="66"/>
      <c r="H35" s="9" t="s">
        <v>20</v>
      </c>
      <c r="I35" s="2"/>
    </row>
    <row r="36" spans="1:9" ht="16.5" customHeight="1">
      <c r="A36" s="74" t="s">
        <v>35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4">
        <f>F35*1.1-F35</f>
        <v>139000.00000000023</v>
      </c>
      <c r="G36" s="65"/>
      <c r="H36" s="10"/>
      <c r="I36" s="2"/>
    </row>
    <row r="37" spans="1:9" ht="17.25" customHeight="1">
      <c r="A37" s="74" t="s">
        <v>31</v>
      </c>
      <c r="B37" s="75"/>
      <c r="C37" s="36"/>
      <c r="D37" s="37"/>
      <c r="E37" s="8" t="s">
        <v>30</v>
      </c>
      <c r="F37" s="68" t="s">
        <v>77</v>
      </c>
      <c r="G37" s="69"/>
      <c r="H37" s="110" t="s">
        <v>78</v>
      </c>
      <c r="I37" s="2"/>
    </row>
    <row r="38" spans="1:9" ht="19.5" customHeight="1">
      <c r="A38" s="32" t="s">
        <v>32</v>
      </c>
      <c r="B38" s="33"/>
      <c r="C38" s="38">
        <f>SUM(C35:C36)-C37</f>
        <v>0</v>
      </c>
      <c r="D38" s="39"/>
      <c r="E38" s="28" t="s">
        <v>61</v>
      </c>
      <c r="F38" s="68"/>
      <c r="G38" s="69"/>
      <c r="H38" s="70"/>
      <c r="I38" s="2"/>
    </row>
    <row r="39" spans="1:9" ht="20.25" customHeight="1">
      <c r="A39" s="34"/>
      <c r="B39" s="35"/>
      <c r="C39" s="40"/>
      <c r="D39" s="41"/>
      <c r="E39" s="13" t="s">
        <v>22</v>
      </c>
      <c r="F39" s="67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67"/>
      <c r="H39" s="14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30" t="s">
        <v>59</v>
      </c>
      <c r="F1" s="30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5" t="s">
        <v>40</v>
      </c>
    </row>
    <row r="4" spans="1:6">
      <c r="A4" t="s">
        <v>29</v>
      </c>
      <c r="B4" s="11">
        <f>Sheet1!F35-(Sheet1!C35)</f>
        <v>1390000</v>
      </c>
    </row>
    <row r="5" spans="1:6">
      <c r="A5" t="s">
        <v>43</v>
      </c>
      <c r="B5">
        <f>B4*1.13</f>
        <v>1570699.9999999998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2020-06-15T02:26:54Z</cp:lastPrinted>
  <dcterms:created xsi:type="dcterms:W3CDTF">2019-03-28T03:58:09Z</dcterms:created>
  <dcterms:modified xsi:type="dcterms:W3CDTF">2020-06-15T02:29:36Z</dcterms:modified>
</cp:coreProperties>
</file>