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3" documentId="8_{D2E6DE46-3720-466C-B479-37D25DA7FCD6}" xr6:coauthVersionLast="47" xr6:coauthVersionMax="47" xr10:uidLastSave="{75153F8D-32B4-4054-9FCB-2BF55E299ACF}"/>
  <bookViews>
    <workbookView xWindow="4365" yWindow="1515" windowWidth="21600" windowHeight="1068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<sst xmlns="http://schemas.openxmlformats.org/spreadsheetml/2006/main" count="110" uniqueCount="93">
  <si>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</si>
  <si>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</si>
  <si>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</si>
  <si>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</si>
  <si>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</si>
  <si>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</si>
  <si>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</si>
  <si>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</si>
  <si>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</si>
  <si>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</si>
  <si>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</si>
  <si>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</si>
  <si>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</si>
  <si>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</si>
  <si>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</si>
  <si>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</si>
  <si>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</si>
  <si>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</si>
  <si>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</si>
  <si>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</si>
  <si>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</si>
  <si>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</si>
  <si>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</si>
  <si>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</si>
  <si>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</si>
  <si>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</si>
  <si>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</si>
  <si>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</si>
  <si>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</si>
  <si>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</si>
  <si>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</si>
  <si>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</si>
  <si>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</si>
  <si>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</si>
  <si>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</si>
  <si>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</si>
  <si>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</si>
  <si>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</si>
  <si>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</si>
  <si>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</si>
  <si>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</si>
  <si>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</si>
  <si>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</si>
  <si>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</si>
  <si>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</si>
  <si>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</si>
  <si>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</si>
  <si>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</si>
  <si>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</si>
  <si>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</si>
  <si>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</si>
  <si>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</si>
  <si>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</si>
  <si>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</si>
  <si>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</si>
  <si>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</si>
  <si>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</si>
  <si>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</si>
  <si>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</si>
  <si>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</si>
  <si>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</si>
  <si>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</si>
  <si>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</si>
  <si>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</si>
  <si>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</si>
  <si>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</si>
  <si>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</si>
  <si>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</si>
  <si>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</si>
  <si>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</si>
  <si>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</si>
  <si>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</si>
  <si>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</si>
  <si>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</si>
  <si>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</si>
  <si>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</si>
  <si>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</si>
  <si>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</si>
  <si>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코어i5-12세대 12400F (엘더레이크) (정품)</t>
    <phoneticPr fontId="1" type="noConversion"/>
  </si>
  <si>
    <t>MSI PRO H610M-B DDR4</t>
    <phoneticPr fontId="1" type="noConversion"/>
  </si>
  <si>
    <t>삼성전자 DDR4-3200 (16GB)</t>
    <phoneticPr fontId="1" type="noConversion"/>
  </si>
  <si>
    <t>MSI 지포스 GTX 1630 에어로 ITX OC D6 4GB</t>
    <phoneticPr fontId="1" type="noConversion"/>
  </si>
  <si>
    <t>Western Digital WD BLACK SN770 M.2 NVMe (500GB)</t>
    <phoneticPr fontId="1" type="noConversion"/>
  </si>
  <si>
    <t>앱코 NCORE 커넬 강화유리</t>
    <phoneticPr fontId="1" type="noConversion"/>
  </si>
  <si>
    <t>마이크로닉스 Classic II 풀체인지 500W 80PLUS BRONZE 230V EU</t>
    <phoneticPr fontId="1" type="noConversion"/>
  </si>
  <si>
    <t>인텔정품쿨러</t>
    <phoneticPr fontId="1" type="noConversion"/>
  </si>
  <si>
    <t>신재헌</t>
    <phoneticPr fontId="1" type="noConversion"/>
  </si>
  <si>
    <t>010-2956-0429</t>
    <phoneticPr fontId="1" type="noConversion"/>
  </si>
  <si>
    <t>사무용 유선 키보드 마우스 셋트 서비스</t>
    <phoneticPr fontId="1" type="noConversion"/>
  </si>
  <si>
    <t>마우스패드 서비스</t>
    <phoneticPr fontId="1" type="noConversion"/>
  </si>
  <si>
    <t>배송비</t>
    <phoneticPr fontId="1" type="noConversion"/>
  </si>
  <si>
    <t>키보드</t>
    <phoneticPr fontId="1" type="noConversion"/>
  </si>
  <si>
    <t>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</si>
</sst>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4" zoomScaleNormal="100" zoomScaleSheetLayoutView="100" workbookViewId="0">
      <selection activeCell="F26" sqref="F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6" t="s">
        <v>76</v>
      </c>
      <c r="D1" s="37"/>
      <c r="E1" s="107"/>
      <c r="F1" s="108"/>
      <c r="G1" s="108"/>
      <c r="H1" s="109"/>
    </row>
    <row r="2" spans="1:9" ht="22.5" customHeight="1">
      <c r="A2" s="15" t="s">
        <v>39</v>
      </c>
      <c r="B2" s="29" t="s">
        <v>87</v>
      </c>
      <c r="C2" s="38"/>
      <c r="D2" s="39"/>
      <c r="E2" s="110"/>
      <c r="F2" s="111"/>
      <c r="G2" s="111"/>
      <c r="H2" s="112"/>
    </row>
    <row r="3" spans="1:9" ht="22.5" customHeight="1">
      <c r="A3" s="15" t="s">
        <v>40</v>
      </c>
      <c r="B3" s="16">
        <f ca="1">TODAY()</f>
        <v>44889</v>
      </c>
      <c r="C3" s="15" t="s">
        <v>41</v>
      </c>
      <c r="D3" s="18"/>
      <c r="E3" s="110"/>
      <c r="F3" s="111"/>
      <c r="G3" s="111"/>
      <c r="H3" s="112"/>
    </row>
    <row r="4" spans="1:9" ht="22.5" customHeight="1">
      <c r="A4" s="14" t="s">
        <v>38</v>
      </c>
      <c r="B4" s="42"/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52</v>
      </c>
      <c r="B6" s="66"/>
      <c r="C6" s="53" t="s">
        <v>78</v>
      </c>
      <c r="D6" s="54"/>
      <c r="E6" s="3" t="s">
        <v>6</v>
      </c>
      <c r="F6" s="6">
        <v>245000</v>
      </c>
      <c r="G6" s="3">
        <v>1</v>
      </c>
      <c r="H6" s="6">
        <f>F6*G6</f>
        <v>245000</v>
      </c>
      <c r="I6" s="2"/>
    </row>
    <row r="7" spans="1:9" ht="24" customHeight="1">
      <c r="A7" s="67"/>
      <c r="B7" s="68"/>
      <c r="C7" s="53" t="s">
        <v>85</v>
      </c>
      <c r="D7" s="54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7"/>
      <c r="B8" s="68"/>
      <c r="C8" s="119" t="s">
        <v>79</v>
      </c>
      <c r="D8" s="120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67"/>
      <c r="B9" s="68"/>
      <c r="C9" s="53" t="s">
        <v>80</v>
      </c>
      <c r="D9" s="54"/>
      <c r="E9" s="3" t="s">
        <v>8</v>
      </c>
      <c r="F9" s="6">
        <v>65000</v>
      </c>
      <c r="G9" s="3">
        <v>1</v>
      </c>
      <c r="H9" s="6">
        <f t="shared" si="0"/>
        <v>65000</v>
      </c>
      <c r="I9" s="2"/>
    </row>
    <row r="10" spans="1:9" ht="24" customHeight="1">
      <c r="A10" s="67"/>
      <c r="B10" s="68"/>
      <c r="C10" s="53" t="s">
        <v>81</v>
      </c>
      <c r="D10" s="54"/>
      <c r="E10" s="3" t="s">
        <v>9</v>
      </c>
      <c r="F10" s="6">
        <v>209000</v>
      </c>
      <c r="G10" s="3">
        <v>1</v>
      </c>
      <c r="H10" s="6">
        <f t="shared" si="0"/>
        <v>209000</v>
      </c>
      <c r="I10" s="2"/>
    </row>
    <row r="11" spans="1:9" ht="24" customHeight="1">
      <c r="A11" s="67"/>
      <c r="B11" s="68"/>
      <c r="C11" s="55"/>
      <c r="D11" s="5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82</v>
      </c>
      <c r="D12" s="54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67"/>
      <c r="B13" s="68"/>
      <c r="C13" s="47"/>
      <c r="D13" s="48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7"/>
      <c r="B14" s="68"/>
      <c r="C14" s="47" t="s">
        <v>83</v>
      </c>
      <c r="D14" s="48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67"/>
      <c r="B15" s="68"/>
      <c r="C15" s="47" t="s">
        <v>84</v>
      </c>
      <c r="D15" s="48"/>
      <c r="E15" s="3" t="s">
        <v>12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67"/>
      <c r="B16" s="68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59</v>
      </c>
      <c r="D17" s="5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49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9" t="s">
        <v>53</v>
      </c>
      <c r="B20" s="70"/>
      <c r="C20" s="44" t="s">
        <v>16</v>
      </c>
      <c r="D20" s="44"/>
      <c r="E20" s="60">
        <f>SUM(H6:H19)</f>
        <v>860000</v>
      </c>
      <c r="F20" s="60"/>
      <c r="G20" s="24">
        <v>1</v>
      </c>
      <c r="H20" s="118" t="s">
        <v>18</v>
      </c>
      <c r="I20" s="2"/>
    </row>
    <row r="21" spans="1:9" ht="12.75" customHeight="1">
      <c r="A21" s="71"/>
      <c r="B21" s="72"/>
      <c r="C21" s="44"/>
      <c r="D21" s="44"/>
      <c r="E21" s="60">
        <f>E20*G20</f>
        <v>860000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7" t="s">
        <v>88</v>
      </c>
      <c r="D24" s="48"/>
      <c r="E24" s="5" t="s">
        <v>91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0" t="s">
        <v>77</v>
      </c>
      <c r="B25" s="91"/>
      <c r="C25" s="87" t="s">
        <v>89</v>
      </c>
      <c r="D25" s="48"/>
      <c r="E25" s="5" t="s">
        <v>92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2"/>
      <c r="B26" s="93"/>
      <c r="C26" s="87" t="s">
        <v>90</v>
      </c>
      <c r="D26" s="48"/>
      <c r="E26" s="5" t="s">
        <v>90</v>
      </c>
      <c r="F26" s="6">
        <v>12000</v>
      </c>
      <c r="G26" s="3">
        <v>1</v>
      </c>
      <c r="H26" s="6">
        <f t="shared" ref="H26:H32" si="1">F26*G26</f>
        <v>12000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29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12000</v>
      </c>
      <c r="F33" s="62"/>
      <c r="G33" s="62"/>
      <c r="H33" s="116" t="s">
        <v>18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32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3">
        <f>SUM(E21,E33)</f>
        <v>872000</v>
      </c>
      <c r="G35" s="123"/>
      <c r="H35" s="9" t="s">
        <v>18</v>
      </c>
      <c r="I35" s="2"/>
    </row>
    <row r="36" spans="1:9" ht="16.5" customHeight="1">
      <c r="A36" s="88" t="s">
        <v>31</v>
      </c>
      <c r="B36" s="89"/>
      <c r="C36" s="77" t="b">
        <f>IF(F37="카드+현금",Sheet3!C9,IF(F37="현금+카드",Sheet3!C6))</f>
        <v>0</v>
      </c>
      <c r="D36" s="78"/>
      <c r="E36" s="8" t="s">
        <v>19</v>
      </c>
      <c r="F36" s="121">
        <f>F35*1.1-F35</f>
        <v>87200.000000000116</v>
      </c>
      <c r="G36" s="122"/>
      <c r="H36" s="10"/>
      <c r="I36" s="2"/>
    </row>
    <row r="37" spans="1:9" ht="17.25" customHeight="1">
      <c r="A37" s="88" t="s">
        <v>27</v>
      </c>
      <c r="B37" s="89"/>
      <c r="C37" s="101"/>
      <c r="D37" s="102"/>
      <c r="E37" s="8" t="s">
        <v>26</v>
      </c>
      <c r="F37" s="75" t="s">
        <v>61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28</v>
      </c>
      <c r="B38" s="97"/>
      <c r="C38" s="103">
        <f>SUM(C35:C36)-C37</f>
        <v>0</v>
      </c>
      <c r="D38" s="104"/>
      <c r="E38" s="21" t="s">
        <v>27</v>
      </c>
      <c r="F38" s="125"/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959200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58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100" t="s">
        <v>55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71</v>
      </c>
      <c r="B3" s="111"/>
      <c r="C3" s="111"/>
      <c r="E3" t="s">
        <v>64</v>
      </c>
      <c r="F3">
        <f>Sheet1!F35</f>
        <v>872000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959200.00000000012</v>
      </c>
      <c r="D6" t="s">
        <v>67</v>
      </c>
    </row>
    <row r="8" spans="1:7">
      <c r="A8" s="111" t="s">
        <v>72</v>
      </c>
      <c r="B8" s="111"/>
      <c r="C8" s="111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872000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872000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872000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2022-11-24T04:45:29Z</cp:lastPrinted>
  <dcterms:created xsi:type="dcterms:W3CDTF">2019-03-28T03:58:09Z</dcterms:created>
  <dcterms:modified xsi:type="dcterms:W3CDTF">2022-11-24T04:45:30Z</dcterms:modified>
</cp:coreProperties>
</file>