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4" documentId="8_{2C3875A2-0755-4CDE-BC17-282452556280}" xr6:coauthVersionLast="45" xr6:coauthVersionMax="45" xr10:uidLastSave="{AF622189-60CF-4C2F-BD10-0DD394D16DDB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1" i="1"/>
  <c r="F19" i="1"/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<sst xmlns="http://schemas.openxmlformats.org/spreadsheetml/2006/main" count="74" uniqueCount="68">
  <si>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</si>
  <si>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</si>
  <si>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</si>
  <si>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</si>
  <si>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</si>
  <si>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</si>
  <si>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</si>
  <si>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</si>
  <si>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</si>
  <si>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</si>
  <si>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</si>
  <si>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</si>
  <si>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</si>
  <si>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</si>
  <si>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</si>
  <si>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</si>
  <si>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</si>
  <si>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</si>
  <si>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</si>
  <si>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</si>
  <si>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</si>
  <si>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</si>
  <si>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</si>
  <si>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</si>
  <si>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</si>
  <si>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</si>
  <si>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</si>
  <si>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</si>
  <si>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</si>
  <si>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</si>
  <si>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</si>
  <si>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</si>
  <si>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</si>
  <si>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</si>
  <si>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</si>
  <si>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</si>
  <si>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</si>
  <si>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</si>
  <si>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</si>
  <si>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AMD 라이젠 9 3900X (마티스)(정품)</t>
    <phoneticPr fontId="1" type="noConversion"/>
  </si>
  <si>
    <t>TG삼보 TM137G 인체공학 무선 마우스</t>
    <phoneticPr fontId="1" type="noConversion"/>
  </si>
  <si>
    <t>GIGABYTE X570 GAMING X 게이밍에디션 피씨디렉트</t>
    <phoneticPr fontId="1" type="noConversion"/>
  </si>
  <si>
    <t>삼성전자 DDR4 16G PC4-21300(정품)</t>
    <phoneticPr fontId="1" type="noConversion"/>
  </si>
  <si>
    <t>SAPPHIRE 라데온 RX 5700 XT NITRO+ OC D6 8GB Tri-X</t>
    <phoneticPr fontId="1" type="noConversion"/>
  </si>
  <si>
    <t>삼성전자 970 EVO Plus M.2 2280(500GB)</t>
    <phoneticPr fontId="1" type="noConversion"/>
  </si>
  <si>
    <t>Western Digital WD 2TB BLUE WD20EZAZ (SATA3/5400/256M)</t>
    <phoneticPr fontId="1" type="noConversion"/>
  </si>
  <si>
    <t>ABKO SUITMASTER 322S 인테이커 강화유리 스펙트럼 Dualight(화이트)</t>
    <phoneticPr fontId="1" type="noConversion"/>
  </si>
  <si>
    <t>시소닉 FOCUS GOLD GX-850 Full Modular</t>
    <phoneticPr fontId="1" type="noConversion"/>
  </si>
  <si>
    <t>ABKO SUITMASTER DUALIGHT 120F RGB SPECTRUM</t>
    <phoneticPr fontId="1" type="noConversion"/>
  </si>
  <si>
    <t>Microsoft Sculpt Ergonomic Desktop(정품)</t>
    <phoneticPr fontId="1" type="noConversion"/>
  </si>
  <si>
    <t>Microsoft Windows 10 Home(DSP 64bit 한글)</t>
    <phoneticPr fontId="1" type="noConversion"/>
  </si>
  <si>
    <t>외장하드</t>
    <phoneticPr fontId="1" type="noConversion"/>
  </si>
  <si>
    <t>Seagate Backup Plus Ultra Touch Rescue(2TB)</t>
    <phoneticPr fontId="1" type="noConversion"/>
  </si>
  <si>
    <t>Britz 브리츠전자 BE-100 SoundBar</t>
    <phoneticPr fontId="1" type="noConversion"/>
  </si>
  <si>
    <t>손목패드</t>
    <phoneticPr fontId="1" type="noConversion"/>
  </si>
  <si>
    <t>COUGAR FORT</t>
    <phoneticPr fontId="1" type="noConversion"/>
  </si>
  <si>
    <t>마이크로닉스 장패드</t>
    <phoneticPr fontId="1" type="noConversion"/>
  </si>
  <si>
    <t>조립 및 셋팅비 (수냉)</t>
    <phoneticPr fontId="1" type="noConversion"/>
  </si>
  <si>
    <t>복구솔루션 f11</t>
    <phoneticPr fontId="1" type="noConversion"/>
  </si>
  <si>
    <t>래안텍 EDGEART QA3410P HDR 리얼 100 WQHD 울트라와이드 게이밍 무결점</t>
    <phoneticPr fontId="1" type="noConversion"/>
  </si>
  <si>
    <t>견적일자: 2019년  12 월   22 일</t>
    <phoneticPr fontId="1" type="noConversion"/>
  </si>
  <si>
    <t>납품일자: 2019년  12 월   26 일</t>
    <phoneticPr fontId="1" type="noConversion"/>
  </si>
  <si>
    <t>고객성명(회사명): 신두한</t>
    <phoneticPr fontId="1" type="noConversion"/>
  </si>
  <si>
    <t>전화번호: 010-3934-9235</t>
    <phoneticPr fontId="1" type="noConversion"/>
  </si>
  <si>
    <t>주소: 강동구 동남로 79길 26 고덕아이파크 109동 1603호</t>
    <phoneticPr fontId="1" type="noConversion"/>
  </si>
  <si>
    <t>배송비</t>
    <phoneticPr fontId="1" type="noConversion"/>
  </si>
  <si>
    <t>다마스 퀵배송</t>
    <phoneticPr fontId="1" type="noConversion"/>
  </si>
  <si>
    <t>NZXT KRAKEN X52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</si>
</sst>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  <font>
      <sz val="9"/>
      <color rgb="FF00B0F0"/>
      <name val="맑은 고딕"/>
      <family val="3"/>
      <charset val="129"/>
      <scheme val="minor"/>
    </font>
    <font>
      <sz val="9"/>
      <color rgb="FF00B0F0"/>
      <name val="맑은 고딕"/>
      <family val="2"/>
      <charset val="129"/>
      <scheme val="minor"/>
    </font>
    <font>
      <sz val="8"/>
      <color rgb="FF00B0F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1" fillId="0" borderId="13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62</v>
      </c>
      <c r="B1" s="38" t="s">
        <v>27</v>
      </c>
      <c r="C1" s="48"/>
      <c r="D1" s="49"/>
      <c r="E1" s="49"/>
      <c r="F1" s="50"/>
    </row>
    <row r="2" spans="1:7" ht="22.5" customHeight="1">
      <c r="A2" s="19" t="s">
        <v>63</v>
      </c>
      <c r="B2" s="39"/>
      <c r="C2" s="51"/>
      <c r="D2" s="52"/>
      <c r="E2" s="52"/>
      <c r="F2" s="53"/>
    </row>
    <row r="3" spans="1:7" ht="22.5" customHeight="1">
      <c r="A3" s="19" t="s">
        <v>60</v>
      </c>
      <c r="B3" s="19" t="s">
        <v>61</v>
      </c>
      <c r="C3" s="51"/>
      <c r="D3" s="52"/>
      <c r="E3" s="52"/>
      <c r="F3" s="53"/>
    </row>
    <row r="4" spans="1:7" ht="22.5" customHeight="1">
      <c r="A4" s="33" t="s">
        <v>64</v>
      </c>
      <c r="B4" s="34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37</v>
      </c>
      <c r="B6" s="21" t="s">
        <v>39</v>
      </c>
      <c r="C6" s="3" t="s">
        <v>6</v>
      </c>
      <c r="D6" s="8">
        <v>690000</v>
      </c>
      <c r="E6" s="3">
        <v>1</v>
      </c>
      <c r="F6" s="8">
        <f>D6*E6</f>
        <v>690000</v>
      </c>
      <c r="G6" s="2"/>
    </row>
    <row r="7" spans="1:7" ht="24" customHeight="1">
      <c r="A7" s="46"/>
      <c r="B7" s="21" t="s">
        <v>41</v>
      </c>
      <c r="C7" s="3" t="s">
        <v>7</v>
      </c>
      <c r="D7" s="8">
        <v>240000</v>
      </c>
      <c r="E7" s="3">
        <v>1</v>
      </c>
      <c r="F7" s="8">
        <f t="shared" ref="F7:F20" si="0">D7*E7</f>
        <v>240000</v>
      </c>
      <c r="G7" s="2"/>
    </row>
    <row r="8" spans="1:7">
      <c r="A8" s="46"/>
      <c r="B8" s="21" t="s">
        <v>42</v>
      </c>
      <c r="C8" s="3" t="s">
        <v>8</v>
      </c>
      <c r="D8" s="8">
        <v>79000</v>
      </c>
      <c r="E8" s="3">
        <v>2</v>
      </c>
      <c r="F8" s="8">
        <f t="shared" si="0"/>
        <v>158000</v>
      </c>
      <c r="G8" s="2"/>
    </row>
    <row r="9" spans="1:7" ht="24">
      <c r="A9" s="46"/>
      <c r="B9" s="30" t="s">
        <v>43</v>
      </c>
      <c r="C9" s="3" t="s">
        <v>9</v>
      </c>
      <c r="D9" s="8">
        <v>590000</v>
      </c>
      <c r="E9" s="3">
        <v>1</v>
      </c>
      <c r="F9" s="8">
        <f t="shared" si="0"/>
        <v>590000</v>
      </c>
      <c r="G9" s="2"/>
    </row>
    <row r="10" spans="1:7" ht="24" customHeight="1">
      <c r="A10" s="46"/>
      <c r="B10" s="21" t="s">
        <v>44</v>
      </c>
      <c r="C10" s="3" t="s">
        <v>10</v>
      </c>
      <c r="D10" s="8">
        <v>140000</v>
      </c>
      <c r="E10" s="3">
        <v>1</v>
      </c>
      <c r="F10" s="8">
        <f t="shared" si="0"/>
        <v>140000</v>
      </c>
      <c r="G10" s="2"/>
    </row>
    <row r="11" spans="1:7" ht="24">
      <c r="A11" s="46"/>
      <c r="B11" s="21" t="s">
        <v>45</v>
      </c>
      <c r="C11" s="3" t="s">
        <v>11</v>
      </c>
      <c r="D11" s="8">
        <v>68000</v>
      </c>
      <c r="E11" s="3">
        <v>2</v>
      </c>
      <c r="F11" s="8">
        <f t="shared" si="0"/>
        <v>136000</v>
      </c>
      <c r="G11" s="2"/>
    </row>
    <row r="12" spans="1:7" ht="24" customHeight="1">
      <c r="A12" s="46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46</v>
      </c>
      <c r="C13" s="3" t="s">
        <v>13</v>
      </c>
      <c r="D13" s="8">
        <v>80000</v>
      </c>
      <c r="E13" s="3">
        <v>1</v>
      </c>
      <c r="F13" s="8">
        <f t="shared" si="0"/>
        <v>80000</v>
      </c>
      <c r="G13" s="2"/>
    </row>
    <row r="14" spans="1:7">
      <c r="A14" s="46"/>
      <c r="B14" s="11" t="s">
        <v>47</v>
      </c>
      <c r="C14" s="3" t="s">
        <v>14</v>
      </c>
      <c r="D14" s="8">
        <v>172000</v>
      </c>
      <c r="E14" s="3">
        <v>1</v>
      </c>
      <c r="F14" s="8">
        <f t="shared" si="0"/>
        <v>172000</v>
      </c>
      <c r="G14" s="2"/>
    </row>
    <row r="15" spans="1:7" ht="24" customHeight="1">
      <c r="A15" s="46"/>
      <c r="B15" s="11" t="s">
        <v>67</v>
      </c>
      <c r="C15" s="3" t="s">
        <v>15</v>
      </c>
      <c r="D15" s="8">
        <v>220000</v>
      </c>
      <c r="E15" s="3">
        <v>1</v>
      </c>
      <c r="F15" s="8">
        <f t="shared" si="0"/>
        <v>220000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31" t="s">
        <v>48</v>
      </c>
      <c r="C17" s="3" t="s">
        <v>16</v>
      </c>
      <c r="D17" s="8">
        <v>15000</v>
      </c>
      <c r="E17" s="3">
        <v>2</v>
      </c>
      <c r="F17" s="8">
        <f t="shared" si="0"/>
        <v>30000</v>
      </c>
      <c r="G17" s="2"/>
    </row>
    <row r="18" spans="1:7">
      <c r="A18" s="46"/>
      <c r="B18" s="22" t="s">
        <v>57</v>
      </c>
      <c r="C18" s="4" t="s">
        <v>17</v>
      </c>
      <c r="D18" s="9">
        <v>80000</v>
      </c>
      <c r="E18" s="4">
        <v>1</v>
      </c>
      <c r="F18" s="9">
        <f t="shared" si="0"/>
        <v>80000</v>
      </c>
      <c r="G18" s="2"/>
    </row>
    <row r="19" spans="1:7">
      <c r="A19" s="46"/>
      <c r="B19" s="26" t="s">
        <v>50</v>
      </c>
      <c r="C19" s="4" t="s">
        <v>38</v>
      </c>
      <c r="D19" s="32">
        <v>140000</v>
      </c>
      <c r="E19" s="4">
        <v>1</v>
      </c>
      <c r="F19" s="9">
        <f t="shared" si="0"/>
        <v>140000</v>
      </c>
      <c r="G19" s="2"/>
    </row>
    <row r="20" spans="1:7" ht="17.25" thickBot="1">
      <c r="A20" s="46"/>
      <c r="B20" s="22" t="s">
        <v>58</v>
      </c>
      <c r="C20" s="4" t="s">
        <v>32</v>
      </c>
      <c r="D20" s="9">
        <v>0</v>
      </c>
      <c r="E20" s="4">
        <v>1</v>
      </c>
      <c r="F20" s="9">
        <f t="shared" si="0"/>
        <v>0</v>
      </c>
      <c r="G20" s="2"/>
    </row>
    <row r="21" spans="1:7" ht="12.75" customHeight="1" thickBot="1">
      <c r="A21" s="46"/>
      <c r="B21" s="35" t="s">
        <v>18</v>
      </c>
      <c r="C21" s="67">
        <f>SUM(F6:F20)</f>
        <v>2676000</v>
      </c>
      <c r="D21" s="67"/>
      <c r="E21" s="12">
        <v>1</v>
      </c>
      <c r="F21" s="68" t="s">
        <v>19</v>
      </c>
      <c r="G21" s="2"/>
    </row>
    <row r="22" spans="1:7" ht="12.75" customHeight="1" thickBot="1">
      <c r="A22" s="46"/>
      <c r="B22" s="36"/>
      <c r="C22" s="67">
        <f>C21*E21</f>
        <v>2676000</v>
      </c>
      <c r="D22" s="67"/>
      <c r="E22" s="67"/>
      <c r="F22" s="69"/>
      <c r="G22" s="2"/>
    </row>
    <row r="23" spans="1:7" ht="12.75" customHeight="1" thickBot="1">
      <c r="A23" s="46"/>
      <c r="B23" s="37"/>
      <c r="C23" s="67"/>
      <c r="D23" s="67"/>
      <c r="E23" s="67"/>
      <c r="F23" s="70"/>
      <c r="G23" s="2"/>
    </row>
    <row r="24" spans="1:7" ht="17.25" customHeight="1">
      <c r="A24" s="46"/>
      <c r="B24" s="5" t="s">
        <v>25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7"/>
      <c r="B25" s="29" t="s">
        <v>59</v>
      </c>
      <c r="C25" s="7" t="s">
        <v>20</v>
      </c>
      <c r="D25" s="8">
        <v>350000</v>
      </c>
      <c r="E25" s="3">
        <v>1</v>
      </c>
      <c r="F25" s="8">
        <f>D25*E25</f>
        <v>350000</v>
      </c>
      <c r="G25" s="2"/>
    </row>
    <row r="26" spans="1:7" ht="33.75">
      <c r="A26" s="23" t="s">
        <v>34</v>
      </c>
      <c r="B26" s="29" t="s">
        <v>49</v>
      </c>
      <c r="C26" s="3" t="s">
        <v>28</v>
      </c>
      <c r="D26" s="8">
        <v>108000</v>
      </c>
      <c r="E26" s="3">
        <v>1</v>
      </c>
      <c r="F26" s="8">
        <f t="shared" ref="F26:F30" si="1">D26*E26</f>
        <v>108000</v>
      </c>
      <c r="G26" s="2"/>
    </row>
    <row r="27" spans="1:7">
      <c r="A27" s="24"/>
      <c r="B27" s="29" t="s">
        <v>40</v>
      </c>
      <c r="C27" s="7" t="s">
        <v>35</v>
      </c>
      <c r="D27" s="8">
        <v>30000</v>
      </c>
      <c r="E27" s="3">
        <v>1</v>
      </c>
      <c r="F27" s="8">
        <f t="shared" si="1"/>
        <v>30000</v>
      </c>
      <c r="G27" s="2"/>
    </row>
    <row r="28" spans="1:7">
      <c r="A28" s="24"/>
      <c r="B28" s="10" t="s">
        <v>56</v>
      </c>
      <c r="C28" s="7" t="s">
        <v>29</v>
      </c>
      <c r="D28" s="8">
        <v>10000</v>
      </c>
      <c r="E28" s="3">
        <v>1</v>
      </c>
      <c r="F28" s="8">
        <f t="shared" si="1"/>
        <v>10000</v>
      </c>
      <c r="G28" s="2"/>
    </row>
    <row r="29" spans="1:7">
      <c r="A29" s="24"/>
      <c r="B29" s="27" t="s">
        <v>55</v>
      </c>
      <c r="C29" s="7" t="s">
        <v>54</v>
      </c>
      <c r="D29" s="8">
        <v>25000</v>
      </c>
      <c r="E29" s="3">
        <v>1</v>
      </c>
      <c r="F29" s="8">
        <f t="shared" si="1"/>
        <v>25000</v>
      </c>
      <c r="G29" s="2"/>
    </row>
    <row r="30" spans="1:7">
      <c r="A30" s="24"/>
      <c r="B30" s="28" t="s">
        <v>53</v>
      </c>
      <c r="C30" s="7" t="s">
        <v>30</v>
      </c>
      <c r="D30" s="8">
        <v>25000</v>
      </c>
      <c r="E30" s="3">
        <v>1</v>
      </c>
      <c r="F30" s="8">
        <f t="shared" si="1"/>
        <v>25000</v>
      </c>
      <c r="G30" s="2"/>
    </row>
    <row r="31" spans="1:7">
      <c r="A31" s="24"/>
      <c r="B31" s="10" t="s">
        <v>52</v>
      </c>
      <c r="C31" s="7" t="s">
        <v>51</v>
      </c>
      <c r="D31" s="8">
        <v>100000</v>
      </c>
      <c r="E31" s="3">
        <v>1</v>
      </c>
      <c r="F31" s="8">
        <f t="shared" ref="F31:F32" si="2">D31*E31</f>
        <v>100000</v>
      </c>
      <c r="G31" s="2"/>
    </row>
    <row r="32" spans="1:7">
      <c r="A32" s="24"/>
      <c r="B32" s="10" t="s">
        <v>66</v>
      </c>
      <c r="C32" s="7" t="s">
        <v>65</v>
      </c>
      <c r="D32" s="8">
        <v>12000</v>
      </c>
      <c r="E32" s="3">
        <v>1</v>
      </c>
      <c r="F32" s="8">
        <f t="shared" si="2"/>
        <v>12000</v>
      </c>
      <c r="G32" s="2"/>
    </row>
    <row r="33" spans="1:7" ht="13.5" customHeight="1">
      <c r="A33" s="24"/>
      <c r="B33" s="43" t="s">
        <v>21</v>
      </c>
      <c r="C33" s="59">
        <f>SUM(F25:F32)</f>
        <v>660000</v>
      </c>
      <c r="D33" s="59"/>
      <c r="E33" s="60"/>
      <c r="F33" s="57" t="s">
        <v>19</v>
      </c>
      <c r="G33" s="2"/>
    </row>
    <row r="34" spans="1:7" ht="14.25" customHeight="1" thickBot="1">
      <c r="A34" s="24"/>
      <c r="B34" s="44"/>
      <c r="C34" s="71"/>
      <c r="D34" s="71"/>
      <c r="E34" s="72"/>
      <c r="F34" s="58"/>
      <c r="G34" s="2"/>
    </row>
    <row r="35" spans="1:7" ht="17.25">
      <c r="A35" s="24"/>
      <c r="B35" s="40" t="s">
        <v>22</v>
      </c>
      <c r="C35" s="13" t="s">
        <v>22</v>
      </c>
      <c r="D35" s="61">
        <f>SUM(C22,C33)</f>
        <v>3336000</v>
      </c>
      <c r="E35" s="62"/>
      <c r="F35" s="14" t="s">
        <v>19</v>
      </c>
      <c r="G35" s="2"/>
    </row>
    <row r="36" spans="1:7" ht="17.25">
      <c r="A36" s="24"/>
      <c r="B36" s="41"/>
      <c r="C36" s="15" t="s">
        <v>23</v>
      </c>
      <c r="D36" s="59">
        <f>D35*1.1-D35</f>
        <v>333600.00000000047</v>
      </c>
      <c r="E36" s="60"/>
      <c r="F36" s="16"/>
      <c r="G36" s="2"/>
    </row>
    <row r="37" spans="1:7" ht="13.5" customHeight="1">
      <c r="A37" s="24"/>
      <c r="B37" s="41"/>
      <c r="C37" s="20" t="s">
        <v>36</v>
      </c>
      <c r="D37" s="65"/>
      <c r="E37" s="65"/>
      <c r="F37" s="66"/>
      <c r="G37" s="2"/>
    </row>
    <row r="38" spans="1:7" ht="18" thickBot="1">
      <c r="A38" s="25"/>
      <c r="B38" s="42"/>
      <c r="C38" s="17" t="s">
        <v>24</v>
      </c>
      <c r="D38" s="63">
        <f>SUM(D35:E36)-D37</f>
        <v>3669600.0000000005</v>
      </c>
      <c r="E38" s="64"/>
      <c r="F38" s="18" t="s">
        <v>26</v>
      </c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</sheetData>
  <mergeCells count="16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B21:B23"/>
    <mergeCell ref="B1:B2"/>
    <mergeCell ref="B35:B38"/>
    <mergeCell ref="B33:B34"/>
    <mergeCell ref="A6:A25"/>
  </mergeCells>
  <phoneticPr fontId="1" type="noConversion"/>
  <pageMargins left="0.23622047244094491" right="0.23622047244094491" top="0.74803149606299213" bottom="0.39370078740157483" header="0.31496062992125984" footer="0.31496062992125984"/>
  <pageSetup paperSize="9" orientation="portrait" horizontalDpi="4294967293" r:id="rId1"/>
  <headerFooter>
    <oddHeader>&amp;C&amp;22견       적       서&amp;R&amp;"-,굵게"리얼컴 02-3424-7811
테크노마트 7층 A-034</oddHead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2019-12-24T08:34:17Z</cp:lastPrinted>
  <dcterms:created xsi:type="dcterms:W3CDTF">2019-03-28T03:58:09Z</dcterms:created>
  <dcterms:modified xsi:type="dcterms:W3CDTF">2019-12-24T08:47:27Z</dcterms:modified>
</cp:coreProperties>
</file>