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6CEFF7A0-55F9-46E1-82E7-99FC6A2A6DE5}" xr6:coauthVersionLast="47" xr6:coauthVersionMax="47" xr10:uidLastSave="{00000000-0000-0000-0000-000000000000}"/>
  <bookViews>
    <workbookView xWindow="2955" yWindow="720" windowWidth="13470" windowHeight="1423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<sst xmlns="http://schemas.openxmlformats.org/spreadsheetml/2006/main" count="91" uniqueCount="83">
  <si>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</si>
  <si>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</si>
  <si>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</si>
  <si>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</si>
  <si>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</si>
  <si>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</si>
  <si>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</si>
  <si>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</si>
  <si>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</si>
  <si>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</si>
  <si>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</si>
  <si>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</si>
  <si>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</si>
  <si>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</si>
  <si>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</si>
  <si>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</si>
  <si>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</si>
  <si>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</si>
  <si>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</si>
  <si>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</si>
  <si>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</si>
  <si>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</si>
  <si>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</si>
  <si>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</si>
  <si>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</si>
  <si>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</si>
  <si>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</si>
  <si>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</si>
  <si>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</si>
  <si>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</si>
  <si>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</si>
  <si>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</si>
  <si>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</si>
  <si>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</si>
  <si>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</si>
  <si>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</si>
  <si>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</si>
  <si>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</si>
  <si>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</si>
  <si>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</si>
  <si>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</si>
  <si>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</si>
  <si>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</si>
  <si>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</si>
  <si>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</si>
  <si>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</si>
  <si>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</si>
  <si>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</si>
  <si>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</si>
  <si>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</si>
  <si>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</si>
  <si>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</si>
  <si>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</si>
  <si>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</si>
  <si>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</si>
  <si>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</si>
  <si>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</si>
  <si>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</si>
  <si>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</si>
  <si>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</si>
  <si>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</si>
  <si>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</si>
  <si>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</si>
  <si>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</si>
  <si>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</si>
  <si>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코어i5-10세대 10400F (코멧레이크S) (정품)</t>
    <phoneticPr fontId="1" type="noConversion"/>
  </si>
  <si>
    <t>인텔 기본쿨러</t>
    <phoneticPr fontId="1" type="noConversion"/>
  </si>
  <si>
    <t>ASUS PRIME H510M-K 인텍앤컴퍼니</t>
    <phoneticPr fontId="1" type="noConversion"/>
  </si>
  <si>
    <t>삼성전자 DDR4-3200 (16GB)</t>
    <phoneticPr fontId="1" type="noConversion"/>
  </si>
  <si>
    <t>COLORFUL 지포스 GT1030 REVENGE V4 D4 4GB</t>
    <phoneticPr fontId="1" type="noConversion"/>
  </si>
  <si>
    <t>WD M.2 NVME 256GB</t>
    <phoneticPr fontId="1" type="noConversion"/>
  </si>
  <si>
    <t>WD BLUE 1TB</t>
    <phoneticPr fontId="1" type="noConversion"/>
  </si>
  <si>
    <t>ABKO 커넬 강화유리</t>
    <phoneticPr fontId="1" type="noConversion"/>
  </si>
  <si>
    <t>마이크로닉스 COOLMAX 500W</t>
    <phoneticPr fontId="1" type="noConversion"/>
  </si>
  <si>
    <t>모니터</t>
    <phoneticPr fontId="1" type="noConversion"/>
  </si>
  <si>
    <t>키보드</t>
    <phoneticPr fontId="1" type="noConversion"/>
  </si>
  <si>
    <t>마우스</t>
    <phoneticPr fontId="1" type="noConversion"/>
  </si>
  <si>
    <t>로지텍 G102 블랙 벌크</t>
    <phoneticPr fontId="1" type="noConversion"/>
  </si>
  <si>
    <t>리줌 RK202 블랙 (축은 오셔서 결정)</t>
    <phoneticPr fontId="1" type="noConversion"/>
  </si>
  <si>
    <t>제이씨현 UDEA EDGE 27FH3Q 유케어 75 QHD 프리싱크 무결점</t>
    <phoneticPr fontId="1" type="noConversion"/>
  </si>
  <si>
    <t>신동우</t>
    <phoneticPr fontId="1" type="noConversion"/>
  </si>
  <si>
    <t>무선랜</t>
    <phoneticPr fontId="1" type="noConversion"/>
  </si>
  <si>
    <t>IPTIME A2000UA 4DBI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</si>
</sst>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13" zoomScaleNormal="100" zoomScaleSheetLayoutView="100" zoomScalePageLayoutView="40" workbookViewId="0">
      <selection activeCell="C28" sqref="C28:D2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80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1073962653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44552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54</v>
      </c>
      <c r="F6" s="6">
        <v>180000</v>
      </c>
      <c r="G6" s="3">
        <v>1</v>
      </c>
      <c r="H6" s="6">
        <f>F6*G6</f>
        <v>180000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67</v>
      </c>
      <c r="D8" s="116"/>
      <c r="E8" s="3" t="s">
        <v>56</v>
      </c>
      <c r="F8" s="6">
        <v>80000</v>
      </c>
      <c r="G8" s="3">
        <v>1</v>
      </c>
      <c r="H8" s="6">
        <f t="shared" si="0"/>
        <v>80000</v>
      </c>
      <c r="I8" s="2"/>
    </row>
    <row r="9" spans="1:9" ht="24" customHeight="1">
      <c r="A9" s="36"/>
      <c r="B9" s="37"/>
      <c r="C9" s="61" t="s">
        <v>68</v>
      </c>
      <c r="D9" s="62"/>
      <c r="E9" s="3" t="s">
        <v>57</v>
      </c>
      <c r="F9" s="6">
        <v>85000</v>
      </c>
      <c r="G9" s="3">
        <v>2</v>
      </c>
      <c r="H9" s="6">
        <f t="shared" si="0"/>
        <v>170000</v>
      </c>
      <c r="I9" s="2"/>
    </row>
    <row r="10" spans="1:9" ht="24" customHeight="1">
      <c r="A10" s="36"/>
      <c r="B10" s="37"/>
      <c r="C10" s="61" t="s">
        <v>69</v>
      </c>
      <c r="D10" s="62"/>
      <c r="E10" s="3" t="s">
        <v>58</v>
      </c>
      <c r="F10" s="6">
        <v>150000</v>
      </c>
      <c r="G10" s="3">
        <v>1</v>
      </c>
      <c r="H10" s="6">
        <f t="shared" si="0"/>
        <v>150000</v>
      </c>
      <c r="I10" s="2"/>
    </row>
    <row r="11" spans="1:9" ht="24" customHeight="1">
      <c r="A11" s="36"/>
      <c r="B11" s="37"/>
      <c r="C11" s="63" t="s">
        <v>70</v>
      </c>
      <c r="D11" s="64"/>
      <c r="E11" s="3" t="s">
        <v>59</v>
      </c>
      <c r="F11" s="6">
        <v>45000</v>
      </c>
      <c r="G11" s="3">
        <v>1</v>
      </c>
      <c r="H11" s="6">
        <f t="shared" si="0"/>
        <v>45000</v>
      </c>
      <c r="I11" s="2"/>
    </row>
    <row r="12" spans="1:9" ht="24" customHeight="1">
      <c r="A12" s="36"/>
      <c r="B12" s="37"/>
      <c r="C12" s="61" t="s">
        <v>71</v>
      </c>
      <c r="D12" s="62"/>
      <c r="E12" s="3" t="s">
        <v>60</v>
      </c>
      <c r="F12" s="6">
        <v>55000</v>
      </c>
      <c r="G12" s="3">
        <v>1</v>
      </c>
      <c r="H12" s="6">
        <f t="shared" si="0"/>
        <v>55000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72</v>
      </c>
      <c r="D14" s="56"/>
      <c r="E14" s="3" t="s">
        <v>62</v>
      </c>
      <c r="F14" s="6">
        <v>25000</v>
      </c>
      <c r="G14" s="3">
        <v>1</v>
      </c>
      <c r="H14" s="6">
        <f t="shared" si="0"/>
        <v>25000</v>
      </c>
      <c r="I14" s="2"/>
    </row>
    <row r="15" spans="1:9" ht="24" customHeight="1">
      <c r="A15" s="36"/>
      <c r="B15" s="37"/>
      <c r="C15" s="55" t="s">
        <v>73</v>
      </c>
      <c r="D15" s="56"/>
      <c r="E15" s="3" t="s">
        <v>63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8">
        <f>SUM(H6:H19)</f>
        <v>805000</v>
      </c>
      <c r="F20" s="68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8">
        <f>E20*G20</f>
        <v>805000</v>
      </c>
      <c r="F21" s="68"/>
      <c r="G21" s="68"/>
      <c r="H21" s="114"/>
      <c r="I21" s="2"/>
    </row>
    <row r="22" spans="1:9" ht="12.75" customHeight="1">
      <c r="A22" s="40"/>
      <c r="B22" s="41"/>
      <c r="C22" s="52"/>
      <c r="D22" s="52"/>
      <c r="E22" s="68"/>
      <c r="F22" s="68"/>
      <c r="G22" s="68"/>
      <c r="H22" s="114"/>
      <c r="I22" s="2"/>
    </row>
    <row r="23" spans="1:9" ht="17.25" customHeight="1">
      <c r="A23" s="40"/>
      <c r="B23" s="41"/>
      <c r="C23" s="95" t="s">
        <v>11</v>
      </c>
      <c r="D23" s="96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79</v>
      </c>
      <c r="D24" s="56"/>
      <c r="E24" s="5" t="s">
        <v>74</v>
      </c>
      <c r="F24" s="6">
        <v>190000</v>
      </c>
      <c r="G24" s="3">
        <v>1</v>
      </c>
      <c r="H24" s="6">
        <f>F24*G24</f>
        <v>190000</v>
      </c>
      <c r="I24" s="2"/>
    </row>
    <row r="25" spans="1:9" ht="21.9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65" t="s">
        <v>78</v>
      </c>
      <c r="D25" s="56"/>
      <c r="E25" s="33" t="s">
        <v>75</v>
      </c>
      <c r="F25" s="6">
        <v>45000</v>
      </c>
      <c r="G25" s="3">
        <v>1</v>
      </c>
      <c r="H25" s="6">
        <f t="shared" ref="H25:H32" si="1">F25*G25</f>
        <v>45000</v>
      </c>
      <c r="I25" s="2"/>
    </row>
    <row r="26" spans="1:9" ht="21.95" customHeight="1">
      <c r="A26" s="79"/>
      <c r="B26" s="80"/>
      <c r="C26" s="65" t="s">
        <v>77</v>
      </c>
      <c r="D26" s="56"/>
      <c r="E26" s="5" t="s">
        <v>76</v>
      </c>
      <c r="F26" s="6">
        <v>25000</v>
      </c>
      <c r="G26" s="3">
        <v>1</v>
      </c>
      <c r="H26" s="6">
        <f t="shared" si="1"/>
        <v>25000</v>
      </c>
      <c r="I26" s="2"/>
    </row>
    <row r="27" spans="1:9" ht="21.95" customHeight="1">
      <c r="A27" s="79"/>
      <c r="B27" s="80"/>
      <c r="C27" s="67" t="s">
        <v>82</v>
      </c>
      <c r="D27" s="66"/>
      <c r="E27" s="5" t="s">
        <v>81</v>
      </c>
      <c r="F27" s="6">
        <v>35000</v>
      </c>
      <c r="G27" s="3">
        <v>1</v>
      </c>
      <c r="H27" s="6">
        <f t="shared" si="1"/>
        <v>35000</v>
      </c>
      <c r="I27" s="2"/>
    </row>
    <row r="28" spans="1:9" ht="21.95" customHeight="1">
      <c r="A28" s="79"/>
      <c r="B28" s="80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9"/>
      <c r="B29" s="80"/>
      <c r="C29" s="67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9"/>
      <c r="B30" s="80"/>
      <c r="C30" s="67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67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1"/>
      <c r="B32" s="82"/>
      <c r="C32" s="67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3" t="s">
        <v>19</v>
      </c>
      <c r="B33" s="84"/>
      <c r="C33" s="91" t="str">
        <f>IF(F37="현금(이체X)",Sheet2!C1,IF(F37="카드",Sheet2!C1,IF(F37="이체 및 현금영수증",Sheet2!C1,IF(F37="카드+현금",Sheet2!C2,IF(F37="이체 및 세금계산서",Sheet2!C1)))))</f>
        <v>선택사항</v>
      </c>
      <c r="D33" s="92"/>
      <c r="E33" s="69">
        <f>SUM(H24:H32)</f>
        <v>295000</v>
      </c>
      <c r="F33" s="70"/>
      <c r="G33" s="70"/>
      <c r="H33" s="112" t="s">
        <v>8</v>
      </c>
      <c r="I33" s="2"/>
    </row>
    <row r="34" spans="1:9" ht="14.25" customHeight="1">
      <c r="A34" s="85"/>
      <c r="B34" s="86"/>
      <c r="C34" s="93"/>
      <c r="D34" s="94"/>
      <c r="E34" s="71"/>
      <c r="F34" s="72"/>
      <c r="G34" s="72"/>
      <c r="H34" s="113"/>
      <c r="I34" s="2"/>
    </row>
    <row r="35" spans="1:9" ht="16.5" customHeight="1">
      <c r="A35" s="75" t="s">
        <v>22</v>
      </c>
      <c r="B35" s="76"/>
      <c r="C35" s="89"/>
      <c r="D35" s="90"/>
      <c r="E35" s="8" t="s">
        <v>4</v>
      </c>
      <c r="F35" s="119">
        <f>SUM(E21,E33)</f>
        <v>1100000</v>
      </c>
      <c r="G35" s="119"/>
      <c r="H35" s="9" t="s">
        <v>8</v>
      </c>
      <c r="I35" s="2"/>
    </row>
    <row r="36" spans="1:9" ht="16.5" customHeight="1">
      <c r="A36" s="75" t="s">
        <v>21</v>
      </c>
      <c r="B36" s="76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9</v>
      </c>
      <c r="F36" s="117">
        <f>F35*1.1-F35</f>
        <v>110000</v>
      </c>
      <c r="G36" s="118"/>
      <c r="H36" s="10"/>
      <c r="I36" s="2"/>
    </row>
    <row r="37" spans="1:9" ht="17.25" customHeight="1">
      <c r="A37" s="75" t="s">
        <v>17</v>
      </c>
      <c r="B37" s="76"/>
      <c r="C37" s="97"/>
      <c r="D37" s="98"/>
      <c r="E37" s="8" t="s">
        <v>16</v>
      </c>
      <c r="F37" s="73" t="s">
        <v>51</v>
      </c>
      <c r="G37" s="74"/>
      <c r="H37" s="32"/>
      <c r="I37" s="2"/>
    </row>
    <row r="38" spans="1:9" ht="19.5" customHeight="1">
      <c r="A38" s="83" t="s">
        <v>18</v>
      </c>
      <c r="B38" s="84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5"/>
      <c r="B39" s="86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1210000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1100000</v>
      </c>
    </row>
    <row r="5" spans="1:6">
      <c r="A5" t="s">
        <v>29</v>
      </c>
      <c r="B5">
        <f>B4*1.13</f>
        <v>1242999.9999999998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2021-12-21T09:40:02Z</cp:lastPrinted>
  <dcterms:created xsi:type="dcterms:W3CDTF">2019-03-28T03:58:09Z</dcterms:created>
  <dcterms:modified xsi:type="dcterms:W3CDTF">2021-12-22T07:07:21Z</dcterms:modified>
</cp:coreProperties>
</file>