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66B02A89-1C80-4D34-9661-0D687C503A70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<sst xmlns="http://schemas.openxmlformats.org/spreadsheetml/2006/main" count="105" uniqueCount="89">
  <si>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</si>
  <si>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</si>
  <si>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</si>
  <si>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</si>
  <si>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</si>
  <si>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</si>
  <si>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</si>
  <si>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</si>
  <si>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</si>
  <si>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</si>
  <si>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</si>
  <si>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</si>
  <si>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</si>
  <si>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</si>
  <si>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</si>
  <si>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</si>
  <si>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</si>
  <si>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</si>
  <si>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</si>
  <si>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</si>
  <si>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</si>
  <si>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</si>
  <si>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</si>
  <si>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</si>
  <si>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</si>
  <si>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</si>
  <si>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</si>
  <si>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</si>
  <si>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</si>
  <si>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</si>
  <si>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</si>
  <si>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</si>
  <si>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</si>
  <si>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</si>
  <si>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</si>
  <si>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</si>
  <si>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</si>
  <si>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</si>
  <si>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</si>
  <si>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</si>
  <si>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</si>
  <si>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</si>
  <si>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</si>
  <si>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</si>
  <si>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</si>
  <si>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</si>
  <si>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</si>
  <si>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</si>
  <si>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</si>
  <si>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</si>
  <si>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</si>
  <si>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</si>
  <si>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</si>
  <si>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</si>
  <si>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</si>
  <si>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</si>
  <si>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</si>
  <si>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</si>
  <si>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</si>
  <si>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</si>
  <si>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</si>
  <si>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</si>
  <si>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</si>
  <si>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모니터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</si>
  <si>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</si>
  <si>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</si>
  <si>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</si>
  <si>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</si>
  <si>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</si>
  <si>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</si>
  <si>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</si>
  <si>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</si>
  <si>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</si>
  <si>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</si>
  <si>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</si>
  <si>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</si>
  <si>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</si>
  <si>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</si>
  <si>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GIGABYTE H510M H 듀러블에디션 제이씨현</t>
    <phoneticPr fontId="1" type="noConversion"/>
  </si>
  <si>
    <t>삼성전자 DDR4-3200 (4GB)</t>
    <phoneticPr fontId="1" type="noConversion"/>
  </si>
  <si>
    <t>마이크론 Crucial BX500 대원씨티에스 (240GB)</t>
    <phoneticPr fontId="1" type="noConversion"/>
  </si>
  <si>
    <t>아이구주 HATCH 2 소이 (블랙)</t>
    <phoneticPr fontId="1" type="noConversion"/>
  </si>
  <si>
    <t>마이크로닉스 COOLMAX VISION II 500W</t>
    <phoneticPr fontId="1" type="noConversion"/>
  </si>
  <si>
    <t>010-4248-3755</t>
    <phoneticPr fontId="1" type="noConversion"/>
  </si>
  <si>
    <t>신경섭</t>
    <phoneticPr fontId="1" type="noConversion"/>
  </si>
  <si>
    <t>퀵비</t>
    <phoneticPr fontId="1" type="noConversion"/>
  </si>
  <si>
    <t>퀵서비스</t>
    <phoneticPr fontId="1" type="noConversion"/>
  </si>
  <si>
    <t>인텔정품쿨러</t>
    <phoneticPr fontId="1" type="noConversion"/>
  </si>
  <si>
    <t xml:space="preserve">인텔 셀러론 G5905 (코멧레이크S)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</si>
</sst>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theme="1"/>
      <name val="HY견명조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84</v>
      </c>
      <c r="C1" s="112" t="s">
        <v>58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 t="s">
        <v>83</v>
      </c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44862</v>
      </c>
      <c r="C3" s="15" t="s">
        <v>41</v>
      </c>
      <c r="D3" s="18">
        <v>44862</v>
      </c>
      <c r="E3" s="49"/>
      <c r="F3" s="50"/>
      <c r="G3" s="50"/>
      <c r="H3" s="51"/>
    </row>
    <row r="4" spans="1:9" ht="22.5" customHeight="1">
      <c r="A4" s="14" t="s">
        <v>38</v>
      </c>
      <c r="B4" s="116"/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52</v>
      </c>
      <c r="B6" s="102"/>
      <c r="C6" s="60" t="s">
        <v>88</v>
      </c>
      <c r="D6" s="61"/>
      <c r="E6" s="3" t="s">
        <v>6</v>
      </c>
      <c r="F6" s="6">
        <v>72000</v>
      </c>
      <c r="G6" s="3">
        <v>1</v>
      </c>
      <c r="H6" s="6">
        <f>F6*G6</f>
        <v>72000</v>
      </c>
      <c r="I6" s="2"/>
    </row>
    <row r="7" spans="1:9" ht="24" customHeight="1">
      <c r="A7" s="103"/>
      <c r="B7" s="104"/>
      <c r="C7" s="60" t="s">
        <v>87</v>
      </c>
      <c r="D7" s="61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62" t="s">
        <v>78</v>
      </c>
      <c r="D8" s="63"/>
      <c r="E8" s="3" t="s">
        <v>7</v>
      </c>
      <c r="F8" s="6">
        <v>89000</v>
      </c>
      <c r="G8" s="3">
        <v>1</v>
      </c>
      <c r="H8" s="6">
        <f t="shared" si="0"/>
        <v>89000</v>
      </c>
      <c r="I8" s="2"/>
    </row>
    <row r="9" spans="1:9" ht="37.5" customHeight="1">
      <c r="A9" s="103"/>
      <c r="B9" s="104"/>
      <c r="C9" s="60" t="s">
        <v>79</v>
      </c>
      <c r="D9" s="61"/>
      <c r="E9" s="3" t="s">
        <v>8</v>
      </c>
      <c r="F9" s="6">
        <v>25000</v>
      </c>
      <c r="G9" s="3">
        <v>1</v>
      </c>
      <c r="H9" s="6">
        <f t="shared" si="0"/>
        <v>25000</v>
      </c>
      <c r="I9" s="2"/>
    </row>
    <row r="10" spans="1:9" ht="24" customHeight="1">
      <c r="A10" s="103"/>
      <c r="B10" s="104"/>
      <c r="C10" s="60"/>
      <c r="D10" s="61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3"/>
      <c r="B11" s="104"/>
      <c r="C11" s="125"/>
      <c r="D11" s="126"/>
      <c r="E11" s="3" t="s">
        <v>61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80</v>
      </c>
      <c r="D12" s="61"/>
      <c r="E12" s="3" t="s">
        <v>10</v>
      </c>
      <c r="F12" s="6">
        <v>45000</v>
      </c>
      <c r="G12" s="3">
        <v>1</v>
      </c>
      <c r="H12" s="6">
        <f t="shared" si="0"/>
        <v>45000</v>
      </c>
      <c r="I12" s="2"/>
    </row>
    <row r="13" spans="1:9" ht="24" customHeight="1">
      <c r="A13" s="103"/>
      <c r="B13" s="104"/>
      <c r="C13" s="91"/>
      <c r="D13" s="92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1" t="s">
        <v>81</v>
      </c>
      <c r="D14" s="92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3"/>
      <c r="B15" s="104"/>
      <c r="C15" s="91" t="s">
        <v>82</v>
      </c>
      <c r="D15" s="92"/>
      <c r="E15" s="3" t="s">
        <v>12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3"/>
      <c r="B16" s="104"/>
      <c r="C16" s="121"/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60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49</v>
      </c>
      <c r="D18" s="12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5" t="s">
        <v>53</v>
      </c>
      <c r="B20" s="106"/>
      <c r="C20" s="118" t="s">
        <v>16</v>
      </c>
      <c r="D20" s="118"/>
      <c r="E20" s="96">
        <f>SUM(H6:H19)</f>
        <v>356000</v>
      </c>
      <c r="F20" s="96"/>
      <c r="G20" s="24">
        <v>1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356000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/>
      <c r="D24" s="92"/>
      <c r="E24" s="5" t="s">
        <v>63</v>
      </c>
      <c r="F24" s="6"/>
      <c r="G24" s="3"/>
      <c r="H24" s="6">
        <f>F24*G24</f>
        <v>0</v>
      </c>
      <c r="I24" s="2"/>
    </row>
    <row r="25" spans="1:9" ht="25.15" customHeight="1">
      <c r="A25" s="73"/>
      <c r="B25" s="74"/>
      <c r="C25" s="93" t="s">
        <v>86</v>
      </c>
      <c r="D25" s="92"/>
      <c r="E25" s="5" t="s">
        <v>85</v>
      </c>
      <c r="F25" s="6">
        <v>17000</v>
      </c>
      <c r="G25" s="3">
        <v>1</v>
      </c>
      <c r="H25" s="6">
        <f>F25*G25</f>
        <v>17000</v>
      </c>
      <c r="I25" s="2"/>
    </row>
    <row r="26" spans="1:9">
      <c r="A26" s="75"/>
      <c r="B26" s="76"/>
      <c r="C26" s="93"/>
      <c r="D26" s="92"/>
      <c r="E26" s="5"/>
      <c r="F26" s="6"/>
      <c r="G26" s="3"/>
      <c r="H26" s="6">
        <f t="shared" ref="H26:H32" si="1">F26*G26</f>
        <v>0</v>
      </c>
      <c r="I26" s="2"/>
    </row>
    <row r="27" spans="1:9">
      <c r="A27" s="75"/>
      <c r="B27" s="76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17000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373000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37300.000000000058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62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>
        <v>10300</v>
      </c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400000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59</v>
      </c>
      <c r="G40" s="111"/>
      <c r="H40" s="27">
        <f>F39-(F36+F35)</f>
        <v>-10300.000000000058</v>
      </c>
      <c r="I40" s="2"/>
    </row>
    <row r="41" spans="1:9" ht="16.5" customHeight="1">
      <c r="C41" s="2"/>
      <c r="D41" s="2"/>
      <c r="E41" s="35" t="s">
        <v>55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704D0-7E52-46C3-B910-B15C5B2D06AC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73</v>
      </c>
      <c r="B3" s="50"/>
      <c r="C3" s="50"/>
      <c r="E3" t="s">
        <v>66</v>
      </c>
      <c r="F3">
        <f>Sheet1!F35</f>
        <v>373000</v>
      </c>
    </row>
    <row r="4" spans="1:7">
      <c r="A4" t="s">
        <v>72</v>
      </c>
      <c r="B4" s="30" t="s">
        <v>70</v>
      </c>
      <c r="C4" s="32"/>
      <c r="D4" t="s">
        <v>67</v>
      </c>
    </row>
    <row r="5" spans="1:7">
      <c r="B5" t="s">
        <v>19</v>
      </c>
      <c r="C5">
        <v>1.1000000000000001</v>
      </c>
      <c r="D5" t="s">
        <v>68</v>
      </c>
    </row>
    <row r="6" spans="1:7">
      <c r="B6" t="s">
        <v>65</v>
      </c>
      <c r="C6" s="33">
        <f>(F3-C4)*C5</f>
        <v>410300.00000000006</v>
      </c>
      <c r="D6" t="s">
        <v>69</v>
      </c>
    </row>
    <row r="8" spans="1:7">
      <c r="A8" s="50" t="s">
        <v>74</v>
      </c>
      <c r="B8" s="50"/>
      <c r="C8" s="50"/>
    </row>
    <row r="9" spans="1:7">
      <c r="A9" t="s">
        <v>72</v>
      </c>
      <c r="B9" s="31" t="s">
        <v>71</v>
      </c>
      <c r="C9" s="34"/>
      <c r="D9" t="s">
        <v>67</v>
      </c>
      <c r="G9" s="33">
        <f>((F3*C10)-C9)/C10</f>
        <v>373000</v>
      </c>
    </row>
    <row r="10" spans="1:7">
      <c r="B10" t="s">
        <v>19</v>
      </c>
      <c r="C10">
        <v>1.1000000000000001</v>
      </c>
      <c r="D10" t="s">
        <v>68</v>
      </c>
    </row>
    <row r="11" spans="1:7">
      <c r="B11" t="s">
        <v>64</v>
      </c>
      <c r="C11" s="33">
        <f>ROUND(G9,-3)</f>
        <v>373000</v>
      </c>
      <c r="D11" t="s">
        <v>69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77</v>
      </c>
      <c r="D2" t="s">
        <v>34</v>
      </c>
    </row>
    <row r="3" spans="1:5">
      <c r="A3" t="s">
        <v>24</v>
      </c>
      <c r="B3" t="s">
        <v>30</v>
      </c>
      <c r="C3" s="20" t="s">
        <v>76</v>
      </c>
      <c r="D3" s="13" t="s">
        <v>36</v>
      </c>
    </row>
    <row r="4" spans="1:5">
      <c r="A4" t="s">
        <v>25</v>
      </c>
      <c r="B4" s="11">
        <f>Sheet1!F35-(Sheet1!C35)</f>
        <v>373000</v>
      </c>
    </row>
    <row r="5" spans="1:5">
      <c r="A5" t="s">
        <v>75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2022-10-28T01:23:00Z</cp:lastPrinted>
  <dcterms:created xsi:type="dcterms:W3CDTF">2019-03-28T03:58:09Z</dcterms:created>
  <dcterms:modified xsi:type="dcterms:W3CDTF">2022-10-28T01:23:15Z</dcterms:modified>
</cp:coreProperties>
</file>