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0" documentId="8_{3A38BB41-362C-438C-8D99-C5D7F3CEACE0}" xr6:coauthVersionLast="45" xr6:coauthVersionMax="45" xr10:uidLastSave="{8933A2C6-2EC9-4B74-8D0D-CDE5A19FECE9}"/>
  <bookViews>
    <workbookView xWindow="3696" yWindow="576" windowWidth="16800" windowHeight="112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" l="1"/>
  <c r="B3" i="1" l="1"/>
  <c r="H18" i="1" l="1"/>
  <c r="H19" i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H6" i="1"/>
  <c r="H17" i="1" l="1"/>
  <c r="E20" i="1" l="1"/>
  <c r="E21" i="1" s="1"/>
  <c r="C36" i="1" l="1"/>
  <c r="C38" i="1" s="1"/>
  <c r="H32" i="1"/>
  <c r="E33" i="1" s="1"/>
  <c r="F35" i="1" s="1"/>
  <c r="F39" i="1" l="1"/>
  <c r="B4" i="2"/>
  <c r="B5" i="2" s="1"/>
  <c r="F36" i="1"/>
</calcChain>
</file>

<file path=xl/sharedStrings.xml><?xml version="1.0" encoding="utf-8"?>
<sst xmlns="http://schemas.openxmlformats.org/spreadsheetml/2006/main" count="97" uniqueCount="87">
  <si>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</si>
  <si>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</si>
  <si>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</si>
  <si>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</si>
  <si>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</si>
  <si>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</si>
  <si>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</si>
  <si>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</si>
  <si>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</si>
  <si>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</si>
  <si>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</si>
  <si>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</si>
  <si>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</si>
  <si>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</si>
  <si>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</si>
  <si>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</si>
  <si>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</si>
  <si>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</si>
  <si>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</si>
  <si>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</si>
  <si>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</si>
  <si>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</si>
  <si>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</si>
  <si>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</si>
  <si>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</si>
  <si>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</si>
  <si>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</si>
  <si>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</si>
  <si>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</si>
  <si>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</si>
  <si>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</si>
  <si>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</si>
  <si>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</si>
  <si>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</si>
  <si>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</si>
  <si>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</si>
  <si>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</si>
  <si>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</si>
  <si>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</si>
  <si>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</si>
  <si>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</si>
  <si>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</si>
  <si>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</si>
  <si>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</si>
  <si>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</si>
  <si>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</si>
  <si>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</si>
  <si>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</si>
  <si>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</si>
  <si>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</si>
  <si>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</si>
  <si>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</si>
  <si>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</si>
  <si>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</si>
  <si>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</si>
  <si>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</si>
  <si>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</si>
  <si>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</si>
  <si>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</si>
  <si>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</si>
  <si>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</si>
  <si>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</si>
  <si>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</si>
  <si>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</si>
  <si>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</si>
  <si>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스피커</t>
    <phoneticPr fontId="1" type="noConversion"/>
  </si>
  <si>
    <t>헤드셋</t>
    <phoneticPr fontId="1" type="noConversion"/>
  </si>
  <si>
    <t>멀티탭</t>
    <phoneticPr fontId="1" type="noConversion"/>
  </si>
  <si>
    <t>기타케이블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</si>
  <si>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</si>
  <si>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</si>
  <si>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</si>
  <si>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GIGABYTE H410M DS2V 듀러블에디션 피씨디렉트</t>
    <phoneticPr fontId="1" type="noConversion"/>
  </si>
  <si>
    <t>삼성전자 DDR4-3200 (8GB)</t>
    <phoneticPr fontId="1" type="noConversion"/>
  </si>
  <si>
    <t>이엠텍 지포스 GTX 1650 STORM X Dual MINI OC D6 4GB</t>
    <phoneticPr fontId="1" type="noConversion"/>
  </si>
  <si>
    <t>Western Digital WD BLUE SN550 M.2 NVMe (500GB)</t>
    <phoneticPr fontId="1" type="noConversion"/>
  </si>
  <si>
    <t>마이크로닉스 Master M60 메쉬 (블랙)</t>
    <phoneticPr fontId="1" type="noConversion"/>
  </si>
  <si>
    <t>시소닉 A12 STANDARD 230V EU SSR-600RA LLC</t>
    <phoneticPr fontId="1" type="noConversion"/>
  </si>
  <si>
    <t>인텔 코어i3-10세대 10100F (코멧레이크S) (정품)</t>
    <phoneticPr fontId="1" type="noConversion"/>
  </si>
  <si>
    <t>송 은 규</t>
    <phoneticPr fontId="1" type="noConversion"/>
  </si>
  <si>
    <t>010-7554-9155</t>
    <phoneticPr fontId="1" type="noConversion"/>
  </si>
  <si>
    <t xml:space="preserve">제이씨현 EDGE 24 커브드 144 게이밍 무결점 B </t>
    <phoneticPr fontId="1" type="noConversion"/>
  </si>
  <si>
    <t>이체 및 현금영수증</t>
  </si>
  <si>
    <t>COX CK710</t>
    <phoneticPr fontId="1" type="noConversion"/>
  </si>
  <si>
    <t>APEX GM001 메크로마우스</t>
    <phoneticPr fontId="1" type="noConversion"/>
  </si>
  <si>
    <t>N550 엡코 가상7.1 노이즈캔슬링</t>
    <phoneticPr fontId="1" type="noConversion"/>
  </si>
  <si>
    <t>현금할인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</si>
</sst>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B1" zoomScaleNormal="100" zoomScaleSheetLayoutView="100" zoomScalePageLayoutView="40" workbookViewId="0">
      <selection activeCell="C8" sqref="C8:D8"/>
    </sheetView>
  </sheetViews>
  <sheetFormatPr defaultRowHeight="17.399999999999999"/>
  <cols>
    <col min="1" max="1" width="6.8984375" customWidth="1"/>
    <col min="2" max="2" width="25" bestFit="1" customWidth="1"/>
    <col min="3" max="3" width="7.19921875" customWidth="1"/>
    <col min="4" max="4" width="26.3984375" customWidth="1"/>
    <col min="5" max="5" width="10.09765625" customWidth="1"/>
    <col min="6" max="6" width="9.3984375" customWidth="1"/>
    <col min="7" max="7" width="5.09765625" customWidth="1"/>
    <col min="8" max="8" width="13.59765625" customWidth="1"/>
    <col min="9" max="10" width="4.8984375" customWidth="1"/>
    <col min="11" max="11" width="21.09765625" bestFit="1" customWidth="1"/>
  </cols>
  <sheetData>
    <row r="1" spans="1:9" ht="27.75" customHeight="1">
      <c r="A1" s="28" t="s">
        <v>58</v>
      </c>
      <c r="B1" s="23" t="s">
        <v>79</v>
      </c>
      <c r="C1" s="44" t="s">
        <v>69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 t="s">
        <v>80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44181</v>
      </c>
      <c r="C3" s="16" t="s">
        <v>46</v>
      </c>
      <c r="D3" s="21">
        <f ca="1">TODAY()</f>
        <v>44181</v>
      </c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70</v>
      </c>
      <c r="B6" s="35"/>
      <c r="C6" s="61" t="s">
        <v>78</v>
      </c>
      <c r="D6" s="62"/>
      <c r="E6" s="3" t="s">
        <v>6</v>
      </c>
      <c r="F6" s="6">
        <v>116000</v>
      </c>
      <c r="G6" s="3">
        <v>1</v>
      </c>
      <c r="H6" s="6">
        <f>F6*G6</f>
        <v>116000</v>
      </c>
      <c r="I6" s="2"/>
    </row>
    <row r="7" spans="1:9" ht="24" customHeight="1">
      <c r="A7" s="36"/>
      <c r="B7" s="37"/>
      <c r="C7" s="61" t="s">
        <v>60</v>
      </c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72</v>
      </c>
      <c r="D8" s="116"/>
      <c r="E8" s="3" t="s">
        <v>7</v>
      </c>
      <c r="F8" s="6">
        <v>84000</v>
      </c>
      <c r="G8" s="3">
        <v>1</v>
      </c>
      <c r="H8" s="6">
        <f t="shared" si="0"/>
        <v>84000</v>
      </c>
      <c r="I8" s="2"/>
    </row>
    <row r="9" spans="1:9" ht="37.5" customHeight="1">
      <c r="A9" s="36"/>
      <c r="B9" s="37"/>
      <c r="C9" s="61" t="s">
        <v>73</v>
      </c>
      <c r="D9" s="62"/>
      <c r="E9" s="3" t="s">
        <v>8</v>
      </c>
      <c r="F9" s="6">
        <v>49000</v>
      </c>
      <c r="G9" s="3">
        <v>2</v>
      </c>
      <c r="H9" s="6">
        <f t="shared" si="0"/>
        <v>98000</v>
      </c>
      <c r="I9" s="2"/>
    </row>
    <row r="10" spans="1:9" ht="24" customHeight="1">
      <c r="A10" s="36"/>
      <c r="B10" s="37"/>
      <c r="C10" s="61" t="s">
        <v>74</v>
      </c>
      <c r="D10" s="62"/>
      <c r="E10" s="3" t="s">
        <v>9</v>
      </c>
      <c r="F10" s="6">
        <v>198000</v>
      </c>
      <c r="G10" s="3">
        <v>1</v>
      </c>
      <c r="H10" s="6">
        <f t="shared" si="0"/>
        <v>198000</v>
      </c>
      <c r="I10" s="2"/>
    </row>
    <row r="11" spans="1:9" ht="34.5" customHeight="1">
      <c r="A11" s="36"/>
      <c r="B11" s="37"/>
      <c r="C11" s="63" t="s">
        <v>75</v>
      </c>
      <c r="D11" s="64"/>
      <c r="E11" s="3" t="s">
        <v>10</v>
      </c>
      <c r="F11" s="6">
        <v>76000</v>
      </c>
      <c r="G11" s="3">
        <v>1</v>
      </c>
      <c r="H11" s="6">
        <f t="shared" si="0"/>
        <v>76000</v>
      </c>
      <c r="I11" s="2"/>
    </row>
    <row r="12" spans="1:9" ht="24" customHeight="1">
      <c r="A12" s="36"/>
      <c r="B12" s="37"/>
      <c r="C12" s="61" t="s">
        <v>61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76</v>
      </c>
      <c r="D14" s="56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36"/>
      <c r="B15" s="37"/>
      <c r="C15" s="55" t="s">
        <v>77</v>
      </c>
      <c r="D15" s="56"/>
      <c r="E15" s="3" t="s">
        <v>14</v>
      </c>
      <c r="F15" s="6">
        <v>59000</v>
      </c>
      <c r="G15" s="3">
        <v>1</v>
      </c>
      <c r="H15" s="6">
        <f t="shared" si="0"/>
        <v>59000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71</v>
      </c>
      <c r="B20" s="39"/>
      <c r="C20" s="52" t="s">
        <v>18</v>
      </c>
      <c r="D20" s="52"/>
      <c r="E20" s="67">
        <f>SUM(H6:H19)</f>
        <v>723000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723000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81</v>
      </c>
      <c r="D24" s="56"/>
      <c r="E24" s="5" t="s">
        <v>62</v>
      </c>
      <c r="F24" s="6">
        <v>154000</v>
      </c>
      <c r="G24" s="3">
        <v>1</v>
      </c>
      <c r="H24" s="6">
        <f>F24*G24</f>
        <v>154000</v>
      </c>
      <c r="I24" s="2"/>
    </row>
    <row r="25" spans="1:9" ht="25.2" customHeight="1">
      <c r="A25" s="76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7"/>
      <c r="C25" s="96" t="s">
        <v>83</v>
      </c>
      <c r="D25" s="56"/>
      <c r="E25" s="33" t="s">
        <v>63</v>
      </c>
      <c r="F25" s="6">
        <v>48000</v>
      </c>
      <c r="G25" s="3">
        <v>1</v>
      </c>
      <c r="H25" s="6">
        <f t="shared" ref="H25:H32" si="1">F25*G25</f>
        <v>48000</v>
      </c>
      <c r="I25" s="2"/>
    </row>
    <row r="26" spans="1:9">
      <c r="A26" s="78"/>
      <c r="B26" s="79"/>
      <c r="C26" s="96" t="s">
        <v>84</v>
      </c>
      <c r="D26" s="56"/>
      <c r="E26" s="5" t="s">
        <v>64</v>
      </c>
      <c r="F26" s="6">
        <v>18000</v>
      </c>
      <c r="G26" s="3">
        <v>1</v>
      </c>
      <c r="H26" s="6">
        <f t="shared" si="1"/>
        <v>18000</v>
      </c>
      <c r="I26" s="2"/>
    </row>
    <row r="27" spans="1:9">
      <c r="A27" s="78"/>
      <c r="B27" s="79"/>
      <c r="C27" s="65"/>
      <c r="D27" s="66"/>
      <c r="E27" s="5" t="s">
        <v>65</v>
      </c>
      <c r="F27" s="6"/>
      <c r="G27" s="3"/>
      <c r="H27" s="6">
        <f t="shared" si="1"/>
        <v>0</v>
      </c>
      <c r="I27" s="2"/>
    </row>
    <row r="28" spans="1:9">
      <c r="A28" s="78"/>
      <c r="B28" s="79"/>
      <c r="C28" s="65" t="s">
        <v>85</v>
      </c>
      <c r="D28" s="66"/>
      <c r="E28" s="5" t="s">
        <v>66</v>
      </c>
      <c r="F28" s="6">
        <v>40000</v>
      </c>
      <c r="G28" s="3">
        <v>1</v>
      </c>
      <c r="H28" s="6">
        <f t="shared" si="1"/>
        <v>40000</v>
      </c>
      <c r="I28" s="2"/>
    </row>
    <row r="29" spans="1:9">
      <c r="A29" s="78"/>
      <c r="B29" s="79"/>
      <c r="C29" s="65"/>
      <c r="D29" s="66"/>
      <c r="E29" s="5" t="s">
        <v>67</v>
      </c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 t="s">
        <v>68</v>
      </c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 t="s">
        <v>86</v>
      </c>
      <c r="F32" s="6">
        <v>5000</v>
      </c>
      <c r="G32" s="3">
        <v>-1</v>
      </c>
      <c r="H32" s="6">
        <f t="shared" si="1"/>
        <v>-5000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255000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23">
        <f>SUM(E21,E33)</f>
        <v>978000</v>
      </c>
      <c r="G35" s="123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97800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82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0"/>
      <c r="G38" s="121"/>
      <c r="H38" s="122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19">
        <f>IF(F37="현금(이체X)",F35,IF(F37="카드",ROUND(Sheet2!B5,-4),IF(F37="이체 및 현금영수증",F35+F35*10%,IF(F37="이체 및 세금계산서",F35+F35*10%,IF(F37="이체 및 세금계산서",F35+F35*10%,)))))-F38</f>
        <v>1075800</v>
      </c>
      <c r="G39" s="119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7.399999999999999"/>
  <cols>
    <col min="1" max="1" width="46.69921875" bestFit="1" customWidth="1"/>
  </cols>
  <sheetData>
    <row r="1" spans="1:6" ht="87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978000</v>
      </c>
    </row>
    <row r="5" spans="1:6">
      <c r="A5" t="s">
        <v>42</v>
      </c>
      <c r="B5">
        <f>B4*1.13</f>
        <v>1105140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2020-12-16T08:43:30Z</cp:lastPrinted>
  <dcterms:created xsi:type="dcterms:W3CDTF">2019-03-28T03:58:09Z</dcterms:created>
  <dcterms:modified xsi:type="dcterms:W3CDTF">2020-12-16T08:43:33Z</dcterms:modified>
</cp:coreProperties>
</file>