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3CB8C8B-783E-4B77-AEA2-3C22203348B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<sst xmlns="http://schemas.openxmlformats.org/spreadsheetml/2006/main" count="110" uniqueCount="97">
  <si>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</si>
  <si>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</si>
  <si>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</si>
  <si>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</si>
  <si>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</si>
  <si>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</si>
  <si>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</si>
  <si>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</si>
  <si>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</si>
  <si>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</si>
  <si>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</si>
  <si>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</si>
  <si>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</si>
  <si>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</si>
  <si>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</si>
  <si>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</si>
  <si>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</si>
  <si>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</si>
  <si>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</si>
  <si>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</si>
  <si>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</si>
  <si>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</si>
  <si>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</si>
  <si>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</si>
  <si>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</si>
  <si>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</si>
  <si>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</si>
  <si>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</si>
  <si>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</si>
  <si>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</si>
  <si>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</si>
  <si>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</si>
  <si>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</si>
  <si>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</si>
  <si>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</si>
  <si>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</si>
  <si>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</si>
  <si>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</si>
  <si>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</si>
  <si>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</si>
  <si>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</si>
  <si>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</si>
  <si>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</si>
  <si>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</si>
  <si>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</si>
  <si>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</si>
  <si>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</si>
  <si>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</si>
  <si>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</si>
  <si>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</si>
  <si>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</si>
  <si>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</si>
  <si>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</si>
  <si>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</si>
  <si>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</si>
  <si>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</si>
  <si>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</si>
  <si>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</si>
  <si>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</si>
  <si>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</si>
  <si>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</si>
  <si>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</si>
  <si>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</si>
  <si>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</si>
  <si>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</si>
  <si>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</si>
  <si>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</si>
  <si>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</si>
  <si>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</si>
  <si>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</si>
  <si>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</si>
  <si>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</si>
  <si>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</si>
  <si>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</si>
  <si>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</si>
  <si>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</si>
  <si>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</si>
  <si>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코어i3-12세대 12100F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</si>
  <si>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</si>
  <si>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</si>
  <si>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이도디스플레이 지포스 GTX 1660 SUPER RAGE-X D6 6GB</t>
    <phoneticPr fontId="1" type="noConversion"/>
  </si>
  <si>
    <t>Western Digital WD Blue SN570 M.2 NVMe (500GB)</t>
    <phoneticPr fontId="1" type="noConversion"/>
  </si>
  <si>
    <t>마이크로닉스 Master M60 메쉬 (블랙)</t>
    <phoneticPr fontId="1" type="noConversion"/>
  </si>
  <si>
    <t>쿨러마스터 MWE 600 BRONZE V2 230V</t>
    <phoneticPr fontId="1" type="noConversion"/>
  </si>
  <si>
    <t>인텔정품쿨</t>
    <phoneticPr fontId="1" type="noConversion"/>
  </si>
  <si>
    <t>픽셀아트 PIXELART PA272MF 아이케어 프리싱크 75 무결점</t>
    <phoneticPr fontId="1" type="noConversion"/>
  </si>
  <si>
    <t>모니터</t>
    <phoneticPr fontId="1" type="noConversion"/>
  </si>
  <si>
    <t>마우스</t>
    <phoneticPr fontId="1" type="noConversion"/>
  </si>
  <si>
    <t>장패드</t>
    <phoneticPr fontId="1" type="noConversion"/>
  </si>
  <si>
    <t>게이밍 장패드 5mm</t>
    <phoneticPr fontId="1" type="noConversion"/>
  </si>
  <si>
    <t>Logitech(로지텍)	G402 HYPERION FURY</t>
    <phoneticPr fontId="1" type="noConversion"/>
  </si>
  <si>
    <t xml:space="preserve">마이크로닉스 워프 WH1 7.1채널 RGB </t>
    <phoneticPr fontId="1" type="noConversion"/>
  </si>
  <si>
    <t>헤드셋</t>
    <phoneticPr fontId="1" type="noConversion"/>
  </si>
  <si>
    <t>마이크로닉스 COOLMAX 가성비 NO.2</t>
    <phoneticPr fontId="1" type="noConversion"/>
  </si>
  <si>
    <t>케이스</t>
    <phoneticPr fontId="1" type="noConversion"/>
  </si>
  <si>
    <t>백재영</t>
    <phoneticPr fontId="1" type="noConversion"/>
  </si>
  <si>
    <t>010-7297-1567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</si>
</sst>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11" sqref="E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95</v>
      </c>
      <c r="C1" s="38" t="s">
        <v>70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 t="s">
        <v>96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45185</v>
      </c>
      <c r="C3" s="15" t="s">
        <v>40</v>
      </c>
      <c r="D3" s="18">
        <v>45185</v>
      </c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70" t="s">
        <v>69</v>
      </c>
      <c r="B6" s="71"/>
      <c r="C6" s="55" t="s">
        <v>77</v>
      </c>
      <c r="D6" s="56"/>
      <c r="E6" s="3" t="s">
        <v>6</v>
      </c>
      <c r="F6" s="6">
        <v>127000</v>
      </c>
      <c r="G6" s="3">
        <v>1</v>
      </c>
      <c r="H6" s="6">
        <f>F6*G6</f>
        <v>127000</v>
      </c>
      <c r="I6" s="2"/>
    </row>
    <row r="7" spans="1:9" ht="24" customHeight="1">
      <c r="A7" s="72"/>
      <c r="B7" s="73"/>
      <c r="C7" s="55" t="s">
        <v>84</v>
      </c>
      <c r="D7" s="56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2"/>
      <c r="B9" s="73"/>
      <c r="C9" s="55" t="s">
        <v>79</v>
      </c>
      <c r="D9" s="56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72"/>
      <c r="B10" s="73"/>
      <c r="C10" s="55" t="s">
        <v>80</v>
      </c>
      <c r="D10" s="56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4" customHeight="1">
      <c r="A11" s="72"/>
      <c r="B11" s="73"/>
      <c r="C11" s="57" t="s">
        <v>50</v>
      </c>
      <c r="D11" s="58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59" t="s">
        <v>81</v>
      </c>
      <c r="D12" s="56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72"/>
      <c r="B13" s="73"/>
      <c r="C13" s="49"/>
      <c r="D13" s="50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60" t="s">
        <v>82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2"/>
      <c r="B15" s="73"/>
      <c r="C15" s="49" t="s">
        <v>83</v>
      </c>
      <c r="D15" s="50"/>
      <c r="E15" s="3" t="s">
        <v>12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72"/>
      <c r="B16" s="73"/>
      <c r="C16" s="51"/>
      <c r="D16" s="52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1" t="s">
        <v>68</v>
      </c>
      <c r="D17" s="62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67</v>
      </c>
      <c r="D18" s="62"/>
      <c r="E18" s="4" t="s">
        <v>22</v>
      </c>
      <c r="F18" s="7">
        <v>0</v>
      </c>
      <c r="G18" s="4">
        <v>1</v>
      </c>
      <c r="H18" s="6"/>
      <c r="I18" s="2"/>
    </row>
    <row r="19" spans="1:9">
      <c r="A19" s="72"/>
      <c r="B19" s="73"/>
      <c r="C19" s="53" t="s">
        <v>71</v>
      </c>
      <c r="D19" s="54"/>
      <c r="E19" s="3" t="s">
        <v>72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2"/>
      <c r="B20" s="73"/>
      <c r="C20" s="47"/>
      <c r="D20" s="48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74" t="s">
        <v>76</v>
      </c>
      <c r="B21" s="75"/>
      <c r="C21" s="46" t="s">
        <v>15</v>
      </c>
      <c r="D21" s="46"/>
      <c r="E21" s="63">
        <f>SUM(H6:H20)</f>
        <v>729000</v>
      </c>
      <c r="F21" s="63"/>
      <c r="G21" s="24">
        <v>2</v>
      </c>
      <c r="H21" s="122" t="s">
        <v>17</v>
      </c>
      <c r="I21" s="2"/>
    </row>
    <row r="22" spans="1:9" ht="12.75" customHeight="1">
      <c r="A22" s="76"/>
      <c r="B22" s="77"/>
      <c r="C22" s="46"/>
      <c r="D22" s="46"/>
      <c r="E22" s="63">
        <f>E21*G21</f>
        <v>1458000</v>
      </c>
      <c r="F22" s="63"/>
      <c r="G22" s="63"/>
      <c r="H22" s="122"/>
      <c r="I22" s="2"/>
    </row>
    <row r="23" spans="1:9" ht="12.75" customHeight="1">
      <c r="A23" s="76"/>
      <c r="B23" s="77"/>
      <c r="C23" s="46"/>
      <c r="D23" s="46"/>
      <c r="E23" s="63"/>
      <c r="F23" s="63"/>
      <c r="G23" s="63"/>
      <c r="H23" s="122"/>
      <c r="I23" s="2"/>
    </row>
    <row r="24" spans="1:9" ht="17.25" customHeight="1">
      <c r="A24" s="76"/>
      <c r="B24" s="77"/>
      <c r="C24" s="91" t="s">
        <v>20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49" t="s">
        <v>85</v>
      </c>
      <c r="D25" s="50"/>
      <c r="E25" s="5" t="s">
        <v>86</v>
      </c>
      <c r="F25" s="6">
        <v>115000</v>
      </c>
      <c r="G25" s="3">
        <v>2</v>
      </c>
      <c r="H25" s="6">
        <f>F25*G25</f>
        <v>230000</v>
      </c>
      <c r="I25" s="2"/>
    </row>
    <row r="26" spans="1:9" ht="25.15" customHeight="1">
      <c r="A26" s="95" t="s">
        <v>65</v>
      </c>
      <c r="B26" s="96"/>
      <c r="C26" s="60" t="s">
        <v>90</v>
      </c>
      <c r="D26" s="50"/>
      <c r="E26" s="5" t="s">
        <v>87</v>
      </c>
      <c r="F26" s="6">
        <v>45000</v>
      </c>
      <c r="G26" s="3">
        <v>1</v>
      </c>
      <c r="H26" s="6">
        <f>F26*G26</f>
        <v>45000</v>
      </c>
      <c r="I26" s="2"/>
    </row>
    <row r="27" spans="1:9">
      <c r="A27" s="97"/>
      <c r="B27" s="98"/>
      <c r="C27" s="60" t="s">
        <v>89</v>
      </c>
      <c r="D27" s="50"/>
      <c r="E27" s="5" t="s">
        <v>88</v>
      </c>
      <c r="F27" s="6">
        <v>0</v>
      </c>
      <c r="G27" s="3">
        <v>2</v>
      </c>
      <c r="H27" s="6">
        <f t="shared" ref="H27:H33" si="1">F27*G27</f>
        <v>0</v>
      </c>
      <c r="I27" s="2"/>
    </row>
    <row r="28" spans="1:9">
      <c r="A28" s="97"/>
      <c r="B28" s="98"/>
      <c r="C28" s="68" t="s">
        <v>91</v>
      </c>
      <c r="D28" s="69"/>
      <c r="E28" s="5" t="s">
        <v>92</v>
      </c>
      <c r="F28" s="6">
        <v>48000</v>
      </c>
      <c r="G28" s="3">
        <v>1</v>
      </c>
      <c r="H28" s="6">
        <f t="shared" si="1"/>
        <v>48000</v>
      </c>
      <c r="I28" s="2"/>
    </row>
    <row r="29" spans="1:9">
      <c r="A29" s="97"/>
      <c r="B29" s="98"/>
      <c r="C29" s="42" t="s">
        <v>93</v>
      </c>
      <c r="D29" s="43"/>
      <c r="E29" s="5" t="s">
        <v>94</v>
      </c>
      <c r="F29" s="6">
        <v>19000</v>
      </c>
      <c r="G29" s="3">
        <v>1</v>
      </c>
      <c r="H29" s="6">
        <f>F29*G29</f>
        <v>19000</v>
      </c>
      <c r="I29" s="2"/>
    </row>
    <row r="30" spans="1:9">
      <c r="A30" s="97"/>
      <c r="B30" s="98"/>
      <c r="C30" s="68"/>
      <c r="D30" s="69"/>
      <c r="E30" s="5"/>
      <c r="F30" s="6"/>
      <c r="G30" s="3"/>
      <c r="H30" s="6">
        <f>F30*G30</f>
        <v>0</v>
      </c>
      <c r="I30" s="2"/>
    </row>
    <row r="31" spans="1:9">
      <c r="A31" s="97"/>
      <c r="B31" s="98"/>
      <c r="C31" s="68"/>
      <c r="D31" s="6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8"/>
      <c r="D32" s="6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8"/>
      <c r="D33" s="69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4">
        <f>SUM(H25:H33)</f>
        <v>342000</v>
      </c>
      <c r="F34" s="65"/>
      <c r="G34" s="65"/>
      <c r="H34" s="120" t="s">
        <v>17</v>
      </c>
      <c r="I34" s="2"/>
    </row>
    <row r="35" spans="1:9" ht="14.25" customHeight="1">
      <c r="A35" s="103"/>
      <c r="B35" s="104"/>
      <c r="C35" s="89"/>
      <c r="D35" s="90"/>
      <c r="E35" s="66"/>
      <c r="F35" s="67"/>
      <c r="G35" s="67"/>
      <c r="H35" s="121"/>
      <c r="I35" s="2"/>
    </row>
    <row r="36" spans="1:9" ht="16.5" customHeight="1">
      <c r="A36" s="93" t="s">
        <v>31</v>
      </c>
      <c r="B36" s="94"/>
      <c r="C36" s="85" t="b">
        <f>IF(F38="카드+현금",Sheet3!C11,IF(F38="현금+카드",Sheet3!C4))</f>
        <v>0</v>
      </c>
      <c r="D36" s="86"/>
      <c r="E36" s="8" t="s">
        <v>4</v>
      </c>
      <c r="F36" s="127">
        <f>SUM(E22,E34)</f>
        <v>1800000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3" t="b">
        <f>IF(F38="카드+현금",Sheet3!C9,IF(F38="현금+카드",Sheet3!C6))</f>
        <v>0</v>
      </c>
      <c r="D37" s="84"/>
      <c r="E37" s="8" t="s">
        <v>18</v>
      </c>
      <c r="F37" s="125">
        <f>F36*1.1-F36</f>
        <v>180000.00000000023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1" t="s">
        <v>66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1980000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49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46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60</v>
      </c>
      <c r="B3" s="36"/>
      <c r="C3" s="36"/>
      <c r="E3" t="s">
        <v>53</v>
      </c>
      <c r="F3">
        <f>Sheet1!F36</f>
        <v>1800000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1430000</v>
      </c>
      <c r="D6" t="s">
        <v>56</v>
      </c>
    </row>
    <row r="8" spans="1:7">
      <c r="A8" s="36" t="s">
        <v>61</v>
      </c>
      <c r="B8" s="36"/>
      <c r="C8" s="36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1800000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1800000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1800000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2023-09-16T02:38:49Z</cp:lastPrinted>
  <dcterms:created xsi:type="dcterms:W3CDTF">2019-03-28T03:58:09Z</dcterms:created>
  <dcterms:modified xsi:type="dcterms:W3CDTF">2023-09-16T02:39:25Z</dcterms:modified>
</cp:coreProperties>
</file>