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E9F0E26-A154-42FD-8EE0-FBE0E101FEFB}" xr6:coauthVersionLast="45" xr6:coauthVersionMax="45" xr10:uidLastSave="{00000000-0000-0000-0000-000000000000}"/>
  <bookViews>
    <workbookView xWindow="46590" yWindow="225" windowWidth="14715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<sst xmlns="http://schemas.openxmlformats.org/spreadsheetml/2006/main" count="86" uniqueCount="78">
  <si>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</si>
  <si>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</si>
  <si>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</si>
  <si>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</si>
  <si>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</si>
  <si>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</si>
  <si>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</si>
  <si>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</si>
  <si>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</si>
  <si>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</si>
  <si>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</si>
  <si>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</si>
  <si>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</si>
  <si>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</si>
  <si>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</si>
  <si>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</si>
  <si>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</si>
  <si>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</si>
  <si>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</si>
  <si>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</si>
  <si>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</si>
  <si>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</si>
  <si>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</si>
  <si>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</si>
  <si>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</si>
  <si>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</si>
  <si>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</si>
  <si>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</si>
  <si>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</si>
  <si>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</si>
  <si>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</si>
  <si>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</si>
  <si>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</si>
  <si>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</si>
  <si>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</si>
  <si>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</si>
  <si>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</si>
  <si>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</si>
  <si>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</si>
  <si>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</si>
  <si>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</si>
  <si>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</si>
  <si>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</si>
  <si>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</si>
  <si>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</si>
  <si>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</si>
  <si>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</si>
  <si>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</si>
  <si>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</si>
  <si>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</si>
  <si>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</si>
  <si>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</si>
  <si>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</si>
  <si>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</si>
  <si>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</si>
  <si>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</si>
  <si>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</si>
  <si>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</si>
  <si>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</si>
  <si>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</si>
  <si>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</si>
  <si>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</si>
  <si>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</si>
  <si>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</si>
  <si>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</si>
  <si>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</si>
  <si>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</si>
  <si>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</si>
  <si>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</si>
  <si>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인텔 코어i5-10세대 10500 (코멧레이크S) (정품)</t>
    <phoneticPr fontId="1" type="noConversion"/>
  </si>
  <si>
    <t>건평정보통신 IPLEX Typhoon</t>
    <phoneticPr fontId="1" type="noConversion"/>
  </si>
  <si>
    <t>ASRock B460M PRO4 에즈윈</t>
    <phoneticPr fontId="1" type="noConversion"/>
  </si>
  <si>
    <t>Western Digital WD BLUE SN550 M.2 NVMe (500GB)</t>
    <phoneticPr fontId="1" type="noConversion"/>
  </si>
  <si>
    <t>COOLMAX 가성비 NO.3 RGB</t>
    <phoneticPr fontId="1" type="noConversion"/>
  </si>
  <si>
    <t>잘만 GigaMax 550W 80PLUS Bronze 230V EU</t>
    <phoneticPr fontId="1" type="noConversion"/>
  </si>
  <si>
    <t>삼성전자 DDR4 8G PC4-25600 (정품)</t>
    <phoneticPr fontId="1" type="noConversion"/>
  </si>
  <si>
    <t>카드</t>
  </si>
  <si>
    <t>이엠텍 지포스 GTX 1660 SUPER STORM X Dual OC D6 6GB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</si>
</sst>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8" sqref="C8:D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62</v>
      </c>
      <c r="B1" s="23"/>
      <c r="C1" s="33" t="s">
        <v>47</v>
      </c>
      <c r="D1" s="34"/>
      <c r="E1" s="92"/>
      <c r="F1" s="93"/>
      <c r="G1" s="93"/>
      <c r="H1" s="94"/>
    </row>
    <row r="2" spans="1:9" ht="22.5" customHeight="1">
      <c r="A2" s="15" t="s">
        <v>48</v>
      </c>
      <c r="B2" s="22"/>
      <c r="C2" s="35"/>
      <c r="D2" s="36"/>
      <c r="E2" s="95"/>
      <c r="F2" s="96"/>
      <c r="G2" s="96"/>
      <c r="H2" s="97"/>
    </row>
    <row r="3" spans="1:9" ht="22.5" customHeight="1">
      <c r="A3" s="15" t="s">
        <v>49</v>
      </c>
      <c r="B3" s="17">
        <f ca="1">TODAY()</f>
        <v>44037</v>
      </c>
      <c r="C3" s="16" t="s">
        <v>50</v>
      </c>
      <c r="D3" s="21"/>
      <c r="E3" s="95"/>
      <c r="F3" s="96"/>
      <c r="G3" s="96"/>
      <c r="H3" s="97"/>
    </row>
    <row r="4" spans="1:9" ht="22.5" customHeight="1">
      <c r="A4" s="14" t="s">
        <v>46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27</v>
      </c>
      <c r="B6" s="105"/>
      <c r="C6" s="59" t="s">
        <v>69</v>
      </c>
      <c r="D6" s="60"/>
      <c r="E6" s="3" t="s">
        <v>6</v>
      </c>
      <c r="F6" s="6">
        <v>261000</v>
      </c>
      <c r="G6" s="3">
        <v>1</v>
      </c>
      <c r="H6" s="6">
        <f>F6*G6</f>
        <v>261000</v>
      </c>
      <c r="I6" s="2"/>
    </row>
    <row r="7" spans="1:9" ht="24" customHeight="1">
      <c r="A7" s="106"/>
      <c r="B7" s="107"/>
      <c r="C7" s="59" t="s">
        <v>70</v>
      </c>
      <c r="D7" s="60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6"/>
      <c r="B8" s="107"/>
      <c r="C8" s="59" t="s">
        <v>71</v>
      </c>
      <c r="D8" s="60"/>
      <c r="E8" s="3" t="s">
        <v>7</v>
      </c>
      <c r="F8" s="6">
        <v>126000</v>
      </c>
      <c r="G8" s="3">
        <v>1</v>
      </c>
      <c r="H8" s="6">
        <f t="shared" si="0"/>
        <v>126000</v>
      </c>
      <c r="I8" s="2"/>
    </row>
    <row r="9" spans="1:9" ht="37.5" customHeight="1">
      <c r="A9" s="106"/>
      <c r="B9" s="107"/>
      <c r="C9" s="59" t="s">
        <v>75</v>
      </c>
      <c r="D9" s="60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106"/>
      <c r="B10" s="107"/>
      <c r="C10" s="59" t="s">
        <v>77</v>
      </c>
      <c r="D10" s="60"/>
      <c r="E10" s="3" t="s">
        <v>9</v>
      </c>
      <c r="F10" s="6">
        <v>310000</v>
      </c>
      <c r="G10" s="3">
        <v>1</v>
      </c>
      <c r="H10" s="6">
        <f t="shared" si="0"/>
        <v>310000</v>
      </c>
      <c r="I10" s="2"/>
    </row>
    <row r="11" spans="1:9" ht="34.5" customHeight="1">
      <c r="A11" s="106"/>
      <c r="B11" s="107"/>
      <c r="C11" s="61" t="s">
        <v>72</v>
      </c>
      <c r="D11" s="62"/>
      <c r="E11" s="3" t="s">
        <v>10</v>
      </c>
      <c r="F11" s="6">
        <v>93000</v>
      </c>
      <c r="G11" s="3">
        <v>1</v>
      </c>
      <c r="H11" s="6">
        <f t="shared" si="0"/>
        <v>93000</v>
      </c>
      <c r="I11" s="2"/>
    </row>
    <row r="12" spans="1:9" ht="24" customHeight="1">
      <c r="A12" s="106"/>
      <c r="B12" s="107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6"/>
      <c r="B13" s="107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73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6"/>
      <c r="B15" s="107"/>
      <c r="C15" s="48" t="s">
        <v>74</v>
      </c>
      <c r="D15" s="49"/>
      <c r="E15" s="3" t="s">
        <v>14</v>
      </c>
      <c r="F15" s="6">
        <v>53000</v>
      </c>
      <c r="G15" s="3">
        <v>1</v>
      </c>
      <c r="H15" s="6">
        <f t="shared" si="0"/>
        <v>53000</v>
      </c>
      <c r="I15" s="2"/>
    </row>
    <row r="16" spans="1:9" ht="24" customHeight="1">
      <c r="A16" s="106"/>
      <c r="B16" s="107"/>
      <c r="C16" s="55"/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59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64</v>
      </c>
      <c r="F19" s="7"/>
      <c r="G19" s="4"/>
      <c r="H19" s="7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1050000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1050000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/>
      <c r="D24" s="49"/>
      <c r="E24" s="5" t="s">
        <v>65</v>
      </c>
      <c r="F24" s="6"/>
      <c r="G24" s="3"/>
      <c r="H24" s="6">
        <f>F24*G24</f>
        <v>0</v>
      </c>
      <c r="I24" s="2"/>
    </row>
    <row r="25" spans="1:9" ht="25.15" customHeight="1">
      <c r="A25" s="72" t="str">
        <f>IF(F37="현금(이체X)",Sheet2!D2,IF(F37="카드",Sheet2!D2,IF(F37="이체 및 현금영수증",Sheet2!E1,IF(F37="카드+현금",Sheet2!D2,IF(F37="이체 및 세금계산서",Sheet2!D1)))))</f>
        <v>참고사항</v>
      </c>
      <c r="B25" s="73"/>
      <c r="C25" s="50"/>
      <c r="D25" s="49"/>
      <c r="E25" s="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 t="s">
        <v>66</v>
      </c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 t="s">
        <v>67</v>
      </c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 t="s">
        <v>68</v>
      </c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35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38</v>
      </c>
      <c r="B35" s="71"/>
      <c r="C35" s="84"/>
      <c r="D35" s="85"/>
      <c r="E35" s="8" t="s">
        <v>4</v>
      </c>
      <c r="F35" s="112">
        <f>SUM(E21,E33)</f>
        <v>1050000</v>
      </c>
      <c r="G35" s="112"/>
      <c r="H35" s="9" t="s">
        <v>20</v>
      </c>
      <c r="I35" s="2"/>
    </row>
    <row r="36" spans="1:9" ht="16.5" customHeight="1">
      <c r="A36" s="70" t="s">
        <v>37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105000</v>
      </c>
      <c r="G36" s="111"/>
      <c r="H36" s="10"/>
      <c r="I36" s="2"/>
    </row>
    <row r="37" spans="1:9" ht="17.25" customHeight="1">
      <c r="A37" s="70" t="s">
        <v>33</v>
      </c>
      <c r="B37" s="71"/>
      <c r="C37" s="86"/>
      <c r="D37" s="87"/>
      <c r="E37" s="8" t="s">
        <v>32</v>
      </c>
      <c r="F37" s="68" t="s">
        <v>76</v>
      </c>
      <c r="G37" s="69"/>
      <c r="H37" s="32"/>
      <c r="I37" s="2"/>
    </row>
    <row r="38" spans="1:9" ht="19.5" customHeight="1">
      <c r="A38" s="78" t="s">
        <v>34</v>
      </c>
      <c r="B38" s="79"/>
      <c r="C38" s="88">
        <f>SUM(C35:C36)-C37</f>
        <v>0</v>
      </c>
      <c r="D38" s="89"/>
      <c r="E38" s="25" t="s">
        <v>64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1190000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2" t="s">
        <v>41</v>
      </c>
      <c r="E1" s="27" t="s">
        <v>61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1050000</v>
      </c>
    </row>
    <row r="5" spans="1:6">
      <c r="A5" t="s">
        <v>45</v>
      </c>
      <c r="B5">
        <f>B4*1.13</f>
        <v>1186500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2020-07-25T01:18:47Z</cp:lastPrinted>
  <dcterms:created xsi:type="dcterms:W3CDTF">2019-03-28T03:58:09Z</dcterms:created>
  <dcterms:modified xsi:type="dcterms:W3CDTF">2020-07-25T01:19:45Z</dcterms:modified>
</cp:coreProperties>
</file>