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8" documentId="8_{6F8177C9-7EFA-4BE4-A670-681E0D3A2F7B}" xr6:coauthVersionLast="47" xr6:coauthVersionMax="47" xr10:uidLastSave="{28FA09BC-2BBB-4927-8AF0-3528A7CBA118}"/>
  <bookViews>
    <workbookView xWindow="1695" yWindow="2355" windowWidth="27435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<sst xmlns="http://schemas.openxmlformats.org/spreadsheetml/2006/main" count="87" uniqueCount="77">
  <si>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</si>
  <si>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</si>
  <si>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</si>
  <si>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</si>
  <si>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</si>
  <si>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</si>
  <si>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</si>
  <si>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</si>
  <si>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</si>
  <si>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</si>
  <si>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</si>
  <si>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</si>
  <si>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</si>
  <si>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</si>
  <si>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</si>
  <si>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</si>
  <si>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</si>
  <si>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</si>
  <si>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</si>
  <si>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</si>
  <si>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</si>
  <si>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</si>
  <si>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</si>
  <si>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</si>
  <si>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</si>
  <si>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</si>
  <si>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</si>
  <si>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</si>
  <si>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</si>
  <si>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</si>
  <si>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</si>
  <si>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</si>
  <si>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</si>
  <si>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</si>
  <si>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</si>
  <si>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</si>
  <si>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</si>
  <si>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</si>
  <si>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</si>
  <si>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</si>
  <si>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</si>
  <si>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</si>
  <si>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</si>
  <si>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</si>
  <si>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</si>
  <si>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</si>
  <si>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</si>
  <si>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</si>
  <si>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</si>
  <si>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</si>
  <si>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</si>
  <si>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</si>
  <si>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</si>
  <si>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</si>
  <si>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</si>
  <si>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</si>
  <si>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</si>
  <si>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</si>
  <si>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</si>
  <si>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</si>
  <si>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</si>
  <si>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</si>
  <si>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</si>
  <si>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</si>
  <si>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</si>
  <si>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인텔 코어i7-12세대 12700F (엘더레이크) (정품)</t>
    <phoneticPr fontId="1" type="noConversion"/>
  </si>
  <si>
    <t>JONSBO CR-1000 AUTO RGB (WHITE)</t>
    <phoneticPr fontId="1" type="noConversion"/>
  </si>
  <si>
    <t>ZOTAC GAMING 지포스 RTX 3060 TWIN Edge OC D6 12GB LHR</t>
    <phoneticPr fontId="1" type="noConversion"/>
  </si>
  <si>
    <t>SK하이닉스 Platinum P41 M.2 NVMe (1TB)</t>
    <phoneticPr fontId="1" type="noConversion"/>
  </si>
  <si>
    <t>darkFlash DK200 RGB 강화유리 (화이트)</t>
    <phoneticPr fontId="1" type="noConversion"/>
  </si>
  <si>
    <t>마이크로닉스 Classic II 풀체인지 700W 80PLUS BRONZE 230V EU</t>
    <phoneticPr fontId="1" type="noConversion"/>
  </si>
  <si>
    <t>리버텍 PIXELART PA242MF 아이케어 프리싱크 75 무결점</t>
    <phoneticPr fontId="1" type="noConversion"/>
  </si>
  <si>
    <t>박태규</t>
    <phoneticPr fontId="1" type="noConversion"/>
  </si>
  <si>
    <t xml:space="preserve">  </t>
    <phoneticPr fontId="1" type="noConversion"/>
  </si>
  <si>
    <t>Western Digital WD BLUE 7200/256M (WD20EZBX, 2TB)</t>
    <phoneticPr fontId="1" type="noConversion"/>
  </si>
  <si>
    <t xml:space="preserve">OLOy DDR5-5200 CL36 BLADE RGB MIRROR 패키지 (16GB(8Gx2))/하나는 5600으로 </t>
    <phoneticPr fontId="1" type="noConversion"/>
  </si>
  <si>
    <t>MSI B660M 박격포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</si>
</sst>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2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 t="s">
        <v>73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44842</v>
      </c>
      <c r="C3" s="15" t="s">
        <v>42</v>
      </c>
      <c r="D3" s="18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65</v>
      </c>
      <c r="D6" s="49"/>
      <c r="E6" s="3" t="s">
        <v>6</v>
      </c>
      <c r="F6" s="6">
        <v>562000</v>
      </c>
      <c r="G6" s="3">
        <v>1</v>
      </c>
      <c r="H6" s="6">
        <f>F6*G6</f>
        <v>562000</v>
      </c>
      <c r="I6" s="2"/>
    </row>
    <row r="7" spans="1:9" ht="24" customHeight="1">
      <c r="A7" s="62"/>
      <c r="B7" s="63"/>
      <c r="C7" s="48" t="s">
        <v>66</v>
      </c>
      <c r="D7" s="49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2"/>
      <c r="B8" s="63"/>
      <c r="C8" s="114" t="s">
        <v>76</v>
      </c>
      <c r="D8" s="115"/>
      <c r="E8" s="3" t="s">
        <v>7</v>
      </c>
      <c r="F8" s="6">
        <v>221000</v>
      </c>
      <c r="G8" s="3">
        <v>1</v>
      </c>
      <c r="H8" s="6">
        <f t="shared" si="0"/>
        <v>221000</v>
      </c>
      <c r="I8" s="2"/>
    </row>
    <row r="9" spans="1:9" ht="37.5" customHeight="1">
      <c r="A9" s="62"/>
      <c r="B9" s="63"/>
      <c r="C9" s="126" t="s">
        <v>75</v>
      </c>
      <c r="D9" s="127"/>
      <c r="E9" s="3" t="s">
        <v>8</v>
      </c>
      <c r="F9" s="6">
        <v>279500</v>
      </c>
      <c r="G9" s="3">
        <v>2</v>
      </c>
      <c r="H9" s="6">
        <f t="shared" si="0"/>
        <v>559000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>
        <v>515000</v>
      </c>
      <c r="G10" s="3">
        <v>1</v>
      </c>
      <c r="H10" s="6">
        <f t="shared" si="0"/>
        <v>515000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208000</v>
      </c>
      <c r="G12" s="3">
        <v>1</v>
      </c>
      <c r="H12" s="6">
        <f t="shared" si="0"/>
        <v>208000</v>
      </c>
      <c r="I12" s="2"/>
    </row>
    <row r="13" spans="1:9" ht="24" customHeight="1">
      <c r="A13" s="62"/>
      <c r="B13" s="63"/>
      <c r="C13" s="42" t="s">
        <v>74</v>
      </c>
      <c r="D13" s="43"/>
      <c r="E13" s="3" t="s">
        <v>55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2343000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2343000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71</v>
      </c>
      <c r="D24" s="43"/>
      <c r="E24" s="5" t="s">
        <v>64</v>
      </c>
      <c r="F24" s="6">
        <v>105000</v>
      </c>
      <c r="G24" s="3">
        <v>3</v>
      </c>
      <c r="H24" s="6">
        <f>F24*G24</f>
        <v>315000</v>
      </c>
      <c r="I24" s="2"/>
    </row>
    <row r="25" spans="1:9" ht="25.15" customHeight="1">
      <c r="A25" s="85"/>
      <c r="B25" s="86"/>
      <c r="C25" s="82"/>
      <c r="D25" s="43"/>
      <c r="E25" s="122"/>
      <c r="F25" s="123"/>
      <c r="G25" s="124"/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>F27*G27</f>
        <v>0</v>
      </c>
      <c r="I27" s="2"/>
    </row>
    <row r="28" spans="1:9">
      <c r="A28" s="87"/>
      <c r="B28" s="88"/>
      <c r="E28" s="5"/>
      <c r="F28" s="6"/>
      <c r="G28" s="3"/>
      <c r="H28" s="6">
        <f t="shared" ref="H28:H32" si="1">F28*G28</f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315000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25">
        <f>SUM(E21,E33)</f>
        <v>2658000</v>
      </c>
      <c r="G35" s="125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265800.00000000047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63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19"/>
      <c r="G38" s="120"/>
      <c r="H38" s="121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8">
        <f>IF(F37="현금(이체X)",F35,IF(F37="웹결제",ROUND(Sheet2!B6,-4),IF(F37="이체 및 현금영수증",F35+F35*10%,IF(F37="이체 및 세금계산서",F35+F35*10%,IF(F37="이체 및 세금계산서",F35+F35*10%,)))))-F38</f>
        <v>2923800</v>
      </c>
      <c r="G39" s="118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2658000</v>
      </c>
    </row>
    <row r="5" spans="1:5">
      <c r="A5" t="s">
        <v>38</v>
      </c>
      <c r="B5">
        <f>B4*1.12</f>
        <v>2976960.0000000005</v>
      </c>
    </row>
    <row r="6" spans="1:5">
      <c r="A6" t="s">
        <v>58</v>
      </c>
      <c r="B6">
        <f>B4*1.13</f>
        <v>3003539.9999999995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2022-10-08T06:06:15Z</cp:lastPrinted>
  <dcterms:created xsi:type="dcterms:W3CDTF">2019-03-28T03:58:09Z</dcterms:created>
  <dcterms:modified xsi:type="dcterms:W3CDTF">2022-10-08T06:06:19Z</dcterms:modified>
</cp:coreProperties>
</file>