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855A53E1-8AF6-4209-AE8A-9AB271B296B4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<sst xmlns="http://schemas.openxmlformats.org/spreadsheetml/2006/main" count="94" uniqueCount="87">
  <si>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</si>
  <si>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</si>
  <si>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</si>
  <si>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</si>
  <si>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</si>
  <si>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</si>
  <si>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</si>
  <si>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</si>
  <si>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</si>
  <si>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</si>
  <si>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</si>
  <si>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</si>
  <si>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</si>
  <si>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</si>
  <si>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</si>
  <si>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</si>
  <si>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</si>
  <si>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</si>
  <si>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</si>
  <si>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</si>
  <si>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</si>
  <si>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</si>
  <si>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</si>
  <si>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</si>
  <si>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</si>
  <si>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</si>
  <si>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</si>
  <si>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</si>
  <si>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</si>
  <si>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</si>
  <si>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</si>
  <si>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</si>
  <si>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</si>
  <si>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</si>
  <si>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</si>
  <si>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</si>
  <si>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</si>
  <si>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</si>
  <si>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</si>
  <si>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</si>
  <si>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</si>
  <si>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</si>
  <si>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</si>
  <si>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</si>
  <si>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</si>
  <si>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</si>
  <si>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</si>
  <si>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</si>
  <si>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</si>
  <si>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</si>
  <si>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</si>
  <si>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</si>
  <si>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</si>
  <si>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</si>
  <si>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</si>
  <si>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</si>
  <si>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</si>
  <si>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</si>
  <si>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</si>
  <si>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</si>
  <si>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</si>
  <si>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</si>
  <si>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</si>
  <si>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인텔 정품쿨러</t>
    <phoneticPr fontId="1" type="noConversion"/>
  </si>
  <si>
    <t>MSI H410M-A PRO</t>
    <phoneticPr fontId="1" type="noConversion"/>
  </si>
  <si>
    <t>삼성전자 DDR4-2666 (16GB)</t>
    <phoneticPr fontId="1" type="noConversion"/>
  </si>
  <si>
    <t>HIS 라데온 RX 570 IceQ X2 Turbo D5 4GB</t>
    <phoneticPr fontId="1" type="noConversion"/>
  </si>
  <si>
    <t>삼성전자 PM981a M.2 NVMe 병행수입 (256GB)</t>
    <phoneticPr fontId="1" type="noConversion"/>
  </si>
  <si>
    <t>Seagate BarraCuda 7200/256M (ST2000DM008, 2TB)</t>
    <phoneticPr fontId="1" type="noConversion"/>
  </si>
  <si>
    <t>ABKO NCORE 베놈 식스LED 강화유리 (블랙)</t>
    <phoneticPr fontId="1" type="noConversion"/>
  </si>
  <si>
    <t>마이크로닉스 Classic II 600W</t>
    <phoneticPr fontId="1" type="noConversion"/>
  </si>
  <si>
    <t>모니터</t>
    <phoneticPr fontId="1" type="noConversion"/>
  </si>
  <si>
    <t>키보드 마우스</t>
    <phoneticPr fontId="1" type="noConversion"/>
  </si>
  <si>
    <t>로지텍 MK345 (정품) 무선 합본 세트</t>
    <phoneticPr fontId="1" type="noConversion"/>
  </si>
  <si>
    <t>LG전자 24MK430H</t>
    <phoneticPr fontId="1" type="noConversion"/>
  </si>
  <si>
    <t>이체 및 세금계산서</t>
  </si>
  <si>
    <t>헤드셋</t>
    <phoneticPr fontId="1" type="noConversion"/>
  </si>
  <si>
    <t>화상캠</t>
    <phoneticPr fontId="1" type="noConversion"/>
  </si>
  <si>
    <t>스피커</t>
    <phoneticPr fontId="1" type="noConversion"/>
  </si>
  <si>
    <t>장패드</t>
    <phoneticPr fontId="1" type="noConversion"/>
  </si>
  <si>
    <t>고급 5mm 장패드</t>
    <phoneticPr fontId="1" type="noConversion"/>
  </si>
  <si>
    <t>G GOON HD 화상캠</t>
    <phoneticPr fontId="1" type="noConversion"/>
  </si>
  <si>
    <t>TUSCANI HD-7000M</t>
    <phoneticPr fontId="1" type="noConversion"/>
  </si>
  <si>
    <t>ABKO SP200 하이브리드 사운드바</t>
    <phoneticPr fontId="1" type="noConversion"/>
  </si>
  <si>
    <t>HDD</t>
    <phoneticPr fontId="1" type="noConversion"/>
  </si>
  <si>
    <t>기존하드 케이블 세팅해두기</t>
    <phoneticPr fontId="1" type="noConversion"/>
  </si>
  <si>
    <t>박지연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</si>
</sst>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86</v>
      </c>
      <c r="C1" s="33" t="s">
        <v>44</v>
      </c>
      <c r="D1" s="34"/>
      <c r="E1" s="88"/>
      <c r="F1" s="89"/>
      <c r="G1" s="89"/>
      <c r="H1" s="90"/>
    </row>
    <row r="2" spans="1:9" ht="22.5" customHeight="1">
      <c r="A2" s="16" t="s">
        <v>45</v>
      </c>
      <c r="B2" s="23">
        <v>1088969650</v>
      </c>
      <c r="C2" s="35"/>
      <c r="D2" s="36"/>
      <c r="E2" s="91"/>
      <c r="F2" s="92"/>
      <c r="G2" s="92"/>
      <c r="H2" s="93"/>
    </row>
    <row r="3" spans="1:9" ht="22.5" customHeight="1">
      <c r="A3" s="16" t="s">
        <v>46</v>
      </c>
      <c r="B3" s="18">
        <f ca="1">TODAY()</f>
        <v>44073</v>
      </c>
      <c r="C3" s="17" t="s">
        <v>47</v>
      </c>
      <c r="D3" s="22">
        <v>44074</v>
      </c>
      <c r="E3" s="91"/>
      <c r="F3" s="92"/>
      <c r="G3" s="92"/>
      <c r="H3" s="93"/>
    </row>
    <row r="4" spans="1:9" ht="22.5" customHeight="1">
      <c r="A4" s="15" t="s">
        <v>43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24</v>
      </c>
      <c r="B6" s="101"/>
      <c r="C6" s="59" t="s">
        <v>62</v>
      </c>
      <c r="D6" s="60"/>
      <c r="E6" s="3" t="s">
        <v>6</v>
      </c>
      <c r="F6" s="6">
        <v>260000</v>
      </c>
      <c r="G6" s="3">
        <v>1</v>
      </c>
      <c r="H6" s="6">
        <f>F6*G6</f>
        <v>260000</v>
      </c>
      <c r="I6" s="2"/>
    </row>
    <row r="7" spans="1:9" ht="25.5" customHeight="1">
      <c r="A7" s="102"/>
      <c r="B7" s="103"/>
      <c r="C7" s="59" t="s">
        <v>63</v>
      </c>
      <c r="D7" s="60"/>
      <c r="E7" s="27" t="s">
        <v>14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64</v>
      </c>
      <c r="D8" s="60"/>
      <c r="E8" s="3" t="s">
        <v>7</v>
      </c>
      <c r="F8" s="6">
        <v>100000</v>
      </c>
      <c r="G8" s="3">
        <v>1</v>
      </c>
      <c r="H8" s="6">
        <f t="shared" si="0"/>
        <v>100000</v>
      </c>
      <c r="I8" s="2"/>
    </row>
    <row r="9" spans="1:9" ht="25.5" customHeight="1">
      <c r="A9" s="102"/>
      <c r="B9" s="103"/>
      <c r="C9" s="59" t="s">
        <v>65</v>
      </c>
      <c r="D9" s="60"/>
      <c r="E9" s="3" t="s">
        <v>8</v>
      </c>
      <c r="F9" s="6">
        <v>66000</v>
      </c>
      <c r="G9" s="3">
        <v>1</v>
      </c>
      <c r="H9" s="6">
        <f t="shared" si="0"/>
        <v>66000</v>
      </c>
      <c r="I9" s="2"/>
    </row>
    <row r="10" spans="1:9" ht="25.5" customHeight="1">
      <c r="A10" s="102"/>
      <c r="B10" s="103"/>
      <c r="C10" s="59" t="s">
        <v>66</v>
      </c>
      <c r="D10" s="60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25.5" customHeight="1">
      <c r="A11" s="102"/>
      <c r="B11" s="103"/>
      <c r="C11" s="59" t="s">
        <v>67</v>
      </c>
      <c r="D11" s="60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5.5" customHeight="1">
      <c r="A12" s="102"/>
      <c r="B12" s="103"/>
      <c r="C12" s="59" t="s">
        <v>68</v>
      </c>
      <c r="D12" s="60"/>
      <c r="E12" s="3" t="s">
        <v>11</v>
      </c>
      <c r="F12" s="6">
        <v>67000</v>
      </c>
      <c r="G12" s="3">
        <v>1</v>
      </c>
      <c r="H12" s="6">
        <f t="shared" si="0"/>
        <v>67000</v>
      </c>
      <c r="I12" s="2"/>
    </row>
    <row r="13" spans="1:9" ht="25.5" customHeight="1">
      <c r="A13" s="102"/>
      <c r="B13" s="103"/>
      <c r="C13" s="48" t="s">
        <v>85</v>
      </c>
      <c r="D13" s="49"/>
      <c r="E13" s="3" t="s">
        <v>84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69</v>
      </c>
      <c r="D14" s="49"/>
      <c r="E14" s="3" t="s">
        <v>12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5.5" customHeight="1">
      <c r="A15" s="102"/>
      <c r="B15" s="103"/>
      <c r="C15" s="48" t="s">
        <v>70</v>
      </c>
      <c r="D15" s="49"/>
      <c r="E15" s="3" t="s">
        <v>13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102"/>
      <c r="B16" s="103"/>
      <c r="C16" s="55" t="s">
        <v>61</v>
      </c>
      <c r="D16" s="56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48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56</v>
      </c>
      <c r="D18" s="58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17</v>
      </c>
      <c r="D20" s="41"/>
      <c r="E20" s="61">
        <f>SUM(H6:H19)</f>
        <v>867000</v>
      </c>
      <c r="F20" s="61"/>
      <c r="G20" s="30">
        <v>1</v>
      </c>
      <c r="H20" s="99" t="s">
        <v>19</v>
      </c>
      <c r="I20" s="2"/>
    </row>
    <row r="21" spans="1:9" ht="12.75" customHeight="1">
      <c r="A21" s="102"/>
      <c r="B21" s="103"/>
      <c r="C21" s="41"/>
      <c r="D21" s="41"/>
      <c r="E21" s="61">
        <f>E20*G20</f>
        <v>867000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22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74</v>
      </c>
      <c r="D24" s="49"/>
      <c r="E24" s="5" t="s">
        <v>71</v>
      </c>
      <c r="F24" s="6">
        <v>155000</v>
      </c>
      <c r="G24" s="3">
        <v>1</v>
      </c>
      <c r="H24" s="6">
        <f>F24*G24</f>
        <v>155000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9"/>
      <c r="C25" s="50" t="s">
        <v>73</v>
      </c>
      <c r="D25" s="49"/>
      <c r="E25" s="3" t="s">
        <v>72</v>
      </c>
      <c r="F25" s="6">
        <v>45000</v>
      </c>
      <c r="G25" s="3">
        <v>1</v>
      </c>
      <c r="H25" s="6">
        <f t="shared" ref="H25:H32" si="1">F25*G25</f>
        <v>45000</v>
      </c>
      <c r="I25" s="2"/>
    </row>
    <row r="26" spans="1:9">
      <c r="A26" s="70"/>
      <c r="B26" s="71"/>
      <c r="C26" s="50" t="s">
        <v>82</v>
      </c>
      <c r="D26" s="49"/>
      <c r="E26" s="5" t="s">
        <v>76</v>
      </c>
      <c r="F26" s="6">
        <v>15000</v>
      </c>
      <c r="G26" s="3">
        <v>1</v>
      </c>
      <c r="H26" s="6">
        <f t="shared" si="1"/>
        <v>15000</v>
      </c>
      <c r="I26" s="2"/>
    </row>
    <row r="27" spans="1:9">
      <c r="A27" s="70"/>
      <c r="B27" s="71"/>
      <c r="C27" s="51" t="s">
        <v>81</v>
      </c>
      <c r="D27" s="52"/>
      <c r="E27" s="5" t="s">
        <v>77</v>
      </c>
      <c r="F27" s="6">
        <v>35000</v>
      </c>
      <c r="G27" s="3">
        <v>1</v>
      </c>
      <c r="H27" s="6">
        <f t="shared" si="1"/>
        <v>35000</v>
      </c>
      <c r="I27" s="2"/>
    </row>
    <row r="28" spans="1:9">
      <c r="A28" s="70"/>
      <c r="B28" s="71"/>
      <c r="C28" s="51" t="s">
        <v>83</v>
      </c>
      <c r="D28" s="52"/>
      <c r="E28" s="5" t="s">
        <v>78</v>
      </c>
      <c r="F28" s="6">
        <v>25000</v>
      </c>
      <c r="G28" s="3">
        <v>1</v>
      </c>
      <c r="H28" s="6">
        <f t="shared" si="1"/>
        <v>25000</v>
      </c>
      <c r="I28" s="2"/>
    </row>
    <row r="29" spans="1:9">
      <c r="A29" s="70"/>
      <c r="B29" s="71"/>
      <c r="C29" s="51" t="s">
        <v>80</v>
      </c>
      <c r="D29" s="52"/>
      <c r="E29" s="5" t="s">
        <v>79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32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275000</v>
      </c>
      <c r="F33" s="61"/>
      <c r="G33" s="62"/>
      <c r="H33" s="97" t="s">
        <v>19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35</v>
      </c>
      <c r="B35" s="67"/>
      <c r="C35" s="80"/>
      <c r="D35" s="81"/>
      <c r="E35" s="8" t="s">
        <v>4</v>
      </c>
      <c r="F35" s="108">
        <f>SUM(E21,E33)</f>
        <v>1142000</v>
      </c>
      <c r="G35" s="108"/>
      <c r="H35" s="9" t="s">
        <v>19</v>
      </c>
      <c r="I35" s="2"/>
    </row>
    <row r="36" spans="1:9" ht="16.5" customHeight="1">
      <c r="A36" s="66" t="s">
        <v>34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20</v>
      </c>
      <c r="F36" s="106">
        <f>F35*1.1-F35</f>
        <v>114200</v>
      </c>
      <c r="G36" s="107"/>
      <c r="H36" s="10"/>
      <c r="I36" s="2"/>
    </row>
    <row r="37" spans="1:9" ht="17.25" customHeight="1">
      <c r="A37" s="66" t="s">
        <v>30</v>
      </c>
      <c r="B37" s="67"/>
      <c r="C37" s="82"/>
      <c r="D37" s="83"/>
      <c r="E37" s="8" t="s">
        <v>29</v>
      </c>
      <c r="F37" s="62" t="s">
        <v>75</v>
      </c>
      <c r="G37" s="65"/>
      <c r="H37" s="31"/>
      <c r="I37" s="2"/>
    </row>
    <row r="38" spans="1:9" ht="19.5" customHeight="1">
      <c r="A38" s="74" t="s">
        <v>31</v>
      </c>
      <c r="B38" s="75"/>
      <c r="C38" s="84">
        <f>SUM(C35:C36)-C37</f>
        <v>0</v>
      </c>
      <c r="D38" s="85"/>
      <c r="E38" s="26" t="s">
        <v>60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21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1256200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36</v>
      </c>
      <c r="D1" s="12" t="s">
        <v>38</v>
      </c>
      <c r="E1" s="28" t="s">
        <v>58</v>
      </c>
      <c r="F1" s="28"/>
    </row>
    <row r="2" spans="1:6">
      <c r="A2" t="s">
        <v>26</v>
      </c>
      <c r="B2" t="s">
        <v>19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4" t="s">
        <v>39</v>
      </c>
    </row>
    <row r="4" spans="1:6">
      <c r="A4" t="s">
        <v>28</v>
      </c>
      <c r="B4" s="11">
        <f>Sheet1!F35-(Sheet1!C35)</f>
        <v>1142000</v>
      </c>
    </row>
    <row r="5" spans="1:6">
      <c r="A5" t="s">
        <v>42</v>
      </c>
      <c r="B5">
        <f>B4*1.13</f>
        <v>1290459.9999999998</v>
      </c>
    </row>
    <row r="6" spans="1:6">
      <c r="A6" t="s">
        <v>40</v>
      </c>
    </row>
    <row r="7" spans="1:6">
      <c r="A7" t="s">
        <v>18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2020-08-30T06:06:07Z</dcterms:modified>
</cp:coreProperties>
</file>