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F278C3D-4BDA-4827-89FB-D772211957B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<sst xmlns="http://schemas.openxmlformats.org/spreadsheetml/2006/main" count="81" uniqueCount="71">
  <si>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</si>
  <si>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</si>
  <si>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</si>
  <si>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</si>
  <si>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</si>
  <si>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</si>
  <si>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</si>
  <si>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</si>
  <si>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</si>
  <si>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</si>
  <si>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</si>
  <si>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</si>
  <si>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</si>
  <si>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</si>
  <si>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</si>
  <si>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</si>
  <si>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</si>
  <si>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</si>
  <si>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</si>
  <si>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</si>
  <si>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</si>
  <si>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</si>
  <si>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</si>
  <si>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</si>
  <si>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</si>
  <si>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</si>
  <si>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</si>
  <si>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</si>
  <si>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</si>
  <si>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</si>
  <si>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</si>
  <si>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</si>
  <si>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</si>
  <si>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</si>
  <si>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</si>
  <si>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</si>
  <si>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</si>
  <si>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</si>
  <si>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</si>
  <si>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</si>
  <si>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</si>
  <si>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</si>
  <si>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</si>
  <si>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</si>
  <si>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</si>
  <si>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</si>
  <si>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</si>
  <si>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</si>
  <si>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</si>
  <si>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</si>
  <si>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</si>
  <si>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</si>
  <si>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</si>
  <si>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</si>
  <si>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AMD 라이젠 7 3700X (마티스) (정품)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</si>
  <si>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</si>
  <si>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</si>
  <si>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갤럭시 GALAX 지포스 RTX 2060 SUPER EX BLACK OC D6 8GB</t>
    <phoneticPr fontId="1" type="noConversion"/>
  </si>
  <si>
    <t>WD Blue SN550 M.2 2280 (500GB)</t>
    <phoneticPr fontId="1" type="noConversion"/>
  </si>
  <si>
    <t>WD 1TB BLUE</t>
    <phoneticPr fontId="1" type="noConversion"/>
  </si>
  <si>
    <t>마이크로닉스 Master M60 메쉬</t>
    <phoneticPr fontId="1" type="noConversion"/>
  </si>
  <si>
    <t>SuperFlower SF-600R12ST MEGA 80PLUS STANDARD</t>
    <phoneticPr fontId="1" type="noConversion"/>
  </si>
  <si>
    <t>기본정품쿨러 / 써모랩 트리니티 화이트 [ 업글시 45,000원 ]</t>
    <phoneticPr fontId="1" type="noConversion"/>
  </si>
  <si>
    <t>Microsoft Windows 10 Home (DSP 64bit 한글)</t>
    <phoneticPr fontId="1" type="noConversion"/>
  </si>
  <si>
    <t>래안텍 ArkCell RAC27FG165 게이밍</t>
    <phoneticPr fontId="1" type="noConversion"/>
  </si>
  <si>
    <t>마이크로닉스 장패드 서비스</t>
    <phoneticPr fontId="1" type="noConversion"/>
  </si>
  <si>
    <t>COX CH60 리얼 7.1 진동 RGB LED 블랙</t>
    <phoneticPr fontId="1" type="noConversion"/>
  </si>
  <si>
    <t>카드</t>
  </si>
  <si>
    <t>견적일자: 2020년  02 월  18   일</t>
    <phoneticPr fontId="1" type="noConversion"/>
  </si>
  <si>
    <t>고객성명(회사명): 박소연</t>
    <phoneticPr fontId="1" type="noConversion"/>
  </si>
  <si>
    <t>전화번호: 010-4282-7219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</si>
</sst>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70</v>
      </c>
      <c r="B2" s="39"/>
      <c r="C2" s="48"/>
      <c r="D2" s="49"/>
      <c r="E2" s="49"/>
      <c r="F2" s="50"/>
    </row>
    <row r="3" spans="1:7" ht="22.5" customHeight="1">
      <c r="A3" s="12" t="s">
        <v>68</v>
      </c>
      <c r="B3" s="12" t="s">
        <v>53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54</v>
      </c>
      <c r="C6" s="3" t="s">
        <v>6</v>
      </c>
      <c r="D6" s="8">
        <v>440000</v>
      </c>
      <c r="E6" s="3">
        <v>1</v>
      </c>
      <c r="F6" s="8">
        <f>D6*E6</f>
        <v>440000</v>
      </c>
      <c r="G6" s="2"/>
    </row>
    <row r="7" spans="1:7" ht="24" customHeight="1">
      <c r="A7" s="43"/>
      <c r="B7" s="13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3"/>
      <c r="B8" s="13" t="s">
        <v>56</v>
      </c>
      <c r="C8" s="3" t="s">
        <v>8</v>
      </c>
      <c r="D8" s="8">
        <v>90000</v>
      </c>
      <c r="E8" s="3">
        <v>2</v>
      </c>
      <c r="F8" s="8">
        <f t="shared" si="0"/>
        <v>180000</v>
      </c>
      <c r="G8" s="2"/>
    </row>
    <row r="9" spans="1:7" ht="24">
      <c r="A9" s="43"/>
      <c r="B9" s="13" t="s">
        <v>57</v>
      </c>
      <c r="C9" s="3" t="s">
        <v>9</v>
      </c>
      <c r="D9" s="8">
        <v>550000</v>
      </c>
      <c r="E9" s="3">
        <v>1</v>
      </c>
      <c r="F9" s="8">
        <f t="shared" si="0"/>
        <v>550000</v>
      </c>
      <c r="G9" s="2"/>
    </row>
    <row r="10" spans="1:7" ht="24" customHeight="1">
      <c r="A10" s="43"/>
      <c r="B10" s="13" t="s">
        <v>58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3"/>
      <c r="B11" s="13" t="s">
        <v>59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60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43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3"/>
      <c r="B15" s="11" t="s">
        <v>62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72" t="s">
        <v>63</v>
      </c>
      <c r="C19" s="4" t="s">
        <v>37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3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6">
        <f>SUM(F6:F20)</f>
        <v>1730000</v>
      </c>
      <c r="D21" s="66"/>
      <c r="E21" s="73">
        <v>1</v>
      </c>
      <c r="F21" s="56" t="s">
        <v>20</v>
      </c>
      <c r="G21" s="2"/>
    </row>
    <row r="22" spans="1:7" ht="12.75" customHeight="1" thickBot="1">
      <c r="A22" s="43"/>
      <c r="B22" s="36"/>
      <c r="C22" s="66">
        <f>C21*E21</f>
        <v>1730000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 t="s">
        <v>64</v>
      </c>
      <c r="C25" s="7" t="s">
        <v>21</v>
      </c>
      <c r="D25" s="8">
        <v>210000</v>
      </c>
      <c r="E25" s="3">
        <v>1</v>
      </c>
      <c r="F25" s="8">
        <f>D25*E25</f>
        <v>210000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0"/>
      <c r="B28" s="10" t="s">
        <v>65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0"/>
      <c r="B29" s="10" t="s">
        <v>66</v>
      </c>
      <c r="C29" s="7" t="s">
        <v>30</v>
      </c>
      <c r="D29" s="8">
        <v>60000</v>
      </c>
      <c r="E29" s="3">
        <v>1</v>
      </c>
      <c r="F29" s="8">
        <f t="shared" si="1"/>
        <v>60000</v>
      </c>
      <c r="G29" s="2"/>
    </row>
    <row r="30" spans="1:7">
      <c r="A30" s="6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45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5">
        <f>SUM(F25:F33)</f>
        <v>270000</v>
      </c>
      <c r="D34" s="65"/>
      <c r="E34" s="67"/>
      <c r="F34" s="54" t="s">
        <v>20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8" t="s">
        <v>48</v>
      </c>
      <c r="B36" s="25"/>
      <c r="C36" s="16" t="s">
        <v>4</v>
      </c>
      <c r="D36" s="64">
        <f>SUM(C22,C34)</f>
        <v>2000000</v>
      </c>
      <c r="E36" s="64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2">
        <f>D36*1.1-D36</f>
        <v>200000</v>
      </c>
      <c r="E37" s="63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0" t="s">
        <v>67</v>
      </c>
      <c r="E38" s="71"/>
      <c r="F38" s="20"/>
      <c r="G38" s="2"/>
    </row>
    <row r="39" spans="1:7" ht="17.25" customHeight="1">
      <c r="A39" s="28" t="s">
        <v>44</v>
      </c>
      <c r="B39" s="31">
        <f>SUM(B36:B37)-B38</f>
        <v>0</v>
      </c>
      <c r="C39" s="16" t="s">
        <v>43</v>
      </c>
      <c r="D39" s="64"/>
      <c r="E39" s="64"/>
      <c r="F39" s="64"/>
      <c r="G39" s="2"/>
    </row>
    <row r="40" spans="1:7" ht="16.5" customHeight="1">
      <c r="A40" s="28"/>
      <c r="B40" s="32"/>
      <c r="C40" s="26" t="s">
        <v>23</v>
      </c>
      <c r="D40" s="65">
        <f>IF(D38="현금(이체X)",D36,IF(D38="카드",D36+D36*13%,IF(D38="이체 및 현금영수증",D36+D36*10%,IF(D38="이체 및 세금계산서",D36+D36*10%,IF(D38="이체 및 세금계산서",D36+D36*10%,)))))-D39</f>
        <v>2260000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2000000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2020-02-18T04:50:02Z</dcterms:modified>
</cp:coreProperties>
</file>