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9" documentId="11_3AE15AF87C9421522BEE5C9A4466DD1988830C5E" xr6:coauthVersionLast="45" xr6:coauthVersionMax="45" xr10:uidLastSave="{CFA2C699-9A66-4F0E-86AA-B9000A5E9DFA}"/>
  <bookViews>
    <workbookView xWindow="38400" yWindow="3150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26" i="1" l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/>
  <c r="D36" i="1" s="1"/>
  <c r="B4" i="2" l="1"/>
  <c r="D40" i="1"/>
  <c r="B39" i="1"/>
  <c r="D37" i="1"/>
</calcChain>
</file>

<file path=xl/sharedStrings.xml><?xml version="1.0" encoding="utf-8"?>
<sst xmlns="http://schemas.openxmlformats.org/spreadsheetml/2006/main" count="80" uniqueCount="68">
  <si>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</si>
  <si>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</si>
  <si>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</si>
  <si>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</si>
  <si>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</si>
  <si>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</si>
  <si>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</si>
  <si>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</si>
  <si>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</si>
  <si>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</si>
  <si>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</si>
  <si>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</si>
  <si>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</si>
  <si>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</si>
  <si>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</si>
  <si>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</si>
  <si>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</si>
  <si>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</si>
  <si>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</si>
  <si>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</si>
  <si>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</si>
  <si>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</si>
  <si>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</si>
  <si>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</si>
  <si>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</si>
  <si>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</si>
  <si>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</si>
  <si>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</si>
  <si>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</si>
  <si>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</si>
  <si>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</si>
  <si>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</si>
  <si>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</si>
  <si>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</si>
  <si>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</si>
  <si>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</si>
  <si>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</si>
  <si>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</si>
  <si>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</si>
  <si>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</si>
  <si>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</si>
  <si>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</si>
  <si>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</si>
  <si>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</si>
  <si>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</si>
  <si>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</si>
  <si>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</si>
  <si>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</si>
  <si>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</si>
  <si>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</si>
  <si>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</si>
  <si>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</si>
  <si>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</si>
  <si>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</si>
  <si>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>ASUS EX A320M-GAMING 대원CTS</t>
    <phoneticPr fontId="1" type="noConversion"/>
  </si>
  <si>
    <t>삼성전자 DDR4 8G PC4-21300(정품)</t>
    <phoneticPr fontId="1" type="noConversion"/>
  </si>
  <si>
    <t>마이크론 Crucial MX500 대원CTS(250GB)</t>
    <phoneticPr fontId="1" type="noConversion"/>
  </si>
  <si>
    <t>AMD 라이젠 5 3500X (마티스)</t>
    <phoneticPr fontId="1" type="noConversion"/>
  </si>
  <si>
    <t>지포스 GTX750 프리미엄</t>
    <phoneticPr fontId="1" type="noConversion"/>
  </si>
  <si>
    <t>ABKO NCORE 식스팬 풀 아크릴 LUNAR</t>
    <phoneticPr fontId="1" type="noConversion"/>
  </si>
  <si>
    <t>마이크로닉스 Classic II 600W +12V Single Rail 85+</t>
    <phoneticPr fontId="1" type="noConversion"/>
  </si>
  <si>
    <t xml:space="preserve">DEEPCOOL GAMMAXX 400 </t>
    <phoneticPr fontId="1" type="noConversion"/>
  </si>
  <si>
    <t>고객성명(회사명):박성현(블로그)</t>
    <phoneticPr fontId="1" type="noConversion"/>
  </si>
  <si>
    <t>전화번호: 01057555612</t>
    <phoneticPr fontId="1" type="noConversion"/>
  </si>
  <si>
    <t>견적일자: 2020년  03 월   25  일</t>
    <phoneticPr fontId="1" type="noConversion"/>
  </si>
  <si>
    <t xml:space="preserve">래안텍  게이밍모니터 SLIMART 2417iH 무결점 75Hz 24인치 </t>
    <phoneticPr fontId="1" type="noConversion"/>
  </si>
  <si>
    <t>납품일자: 2020년    03 월     26 일</t>
    <phoneticPr fontId="1" type="noConversion"/>
  </si>
  <si>
    <t>스피커 일반 서비스!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</si>
</sst>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16" zoomScaleNormal="100" workbookViewId="0">
      <selection activeCell="B3" sqref="B3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62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63</v>
      </c>
      <c r="B2" s="41"/>
      <c r="C2" s="50"/>
      <c r="D2" s="51"/>
      <c r="E2" s="51"/>
      <c r="F2" s="52"/>
    </row>
    <row r="3" spans="1:7" ht="22.5" customHeight="1">
      <c r="A3" s="12" t="s">
        <v>64</v>
      </c>
      <c r="B3" s="12" t="s">
        <v>66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35</v>
      </c>
      <c r="B6" s="13" t="s">
        <v>57</v>
      </c>
      <c r="C6" s="3" t="s">
        <v>6</v>
      </c>
      <c r="D6" s="8">
        <v>204000</v>
      </c>
      <c r="E6" s="3">
        <v>1</v>
      </c>
      <c r="F6" s="8">
        <f>D6*E6</f>
        <v>204000</v>
      </c>
      <c r="G6" s="2"/>
    </row>
    <row r="7" spans="1:7" ht="24" customHeight="1">
      <c r="A7" s="45"/>
      <c r="B7" s="13" t="s">
        <v>54</v>
      </c>
      <c r="C7" s="3" t="s">
        <v>7</v>
      </c>
      <c r="D7" s="8">
        <v>92000</v>
      </c>
      <c r="E7" s="3">
        <v>1</v>
      </c>
      <c r="F7" s="8">
        <f t="shared" ref="F7:F20" si="0">D7*E7</f>
        <v>92000</v>
      </c>
      <c r="G7" s="2"/>
    </row>
    <row r="8" spans="1:7">
      <c r="A8" s="45"/>
      <c r="B8" s="13" t="s">
        <v>55</v>
      </c>
      <c r="C8" s="3" t="s">
        <v>8</v>
      </c>
      <c r="D8" s="8">
        <v>44000</v>
      </c>
      <c r="E8" s="3">
        <v>2</v>
      </c>
      <c r="F8" s="8">
        <f t="shared" si="0"/>
        <v>88000</v>
      </c>
      <c r="G8" s="2"/>
    </row>
    <row r="9" spans="1:7">
      <c r="A9" s="45"/>
      <c r="B9" s="13" t="s">
        <v>58</v>
      </c>
      <c r="C9" s="3" t="s">
        <v>9</v>
      </c>
      <c r="D9" s="8">
        <v>85000</v>
      </c>
      <c r="E9" s="3">
        <v>1</v>
      </c>
      <c r="F9" s="8">
        <f t="shared" si="0"/>
        <v>85000</v>
      </c>
      <c r="G9" s="2"/>
    </row>
    <row r="10" spans="1:7" ht="24" customHeight="1">
      <c r="A10" s="45"/>
      <c r="B10" s="13" t="s">
        <v>56</v>
      </c>
      <c r="C10" s="3" t="s">
        <v>10</v>
      </c>
      <c r="D10" s="8">
        <v>62000</v>
      </c>
      <c r="E10" s="3">
        <v>1</v>
      </c>
      <c r="F10" s="8">
        <f t="shared" si="0"/>
        <v>62000</v>
      </c>
      <c r="G10" s="2"/>
    </row>
    <row r="11" spans="1:7">
      <c r="A11" s="45"/>
      <c r="B11" s="13" t="s">
        <v>33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 t="s">
        <v>33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59</v>
      </c>
      <c r="C13" s="3" t="s">
        <v>13</v>
      </c>
      <c r="D13" s="8">
        <v>29000</v>
      </c>
      <c r="E13" s="3">
        <v>1</v>
      </c>
      <c r="F13" s="8">
        <f t="shared" si="0"/>
        <v>29000</v>
      </c>
      <c r="G13" s="2"/>
    </row>
    <row r="14" spans="1:7" ht="24">
      <c r="A14" s="45"/>
      <c r="B14" s="11" t="s">
        <v>60</v>
      </c>
      <c r="C14" s="3" t="s">
        <v>14</v>
      </c>
      <c r="D14" s="8">
        <v>57000</v>
      </c>
      <c r="E14" s="3">
        <v>1</v>
      </c>
      <c r="F14" s="8">
        <f t="shared" si="0"/>
        <v>57000</v>
      </c>
      <c r="G14" s="2"/>
    </row>
    <row r="15" spans="1:7" ht="24" customHeight="1">
      <c r="A15" s="45"/>
      <c r="B15" s="11" t="s">
        <v>61</v>
      </c>
      <c r="C15" s="3" t="s">
        <v>15</v>
      </c>
      <c r="D15" s="8">
        <v>23000</v>
      </c>
      <c r="E15" s="3">
        <v>1</v>
      </c>
      <c r="F15" s="8">
        <f t="shared" si="0"/>
        <v>23000</v>
      </c>
      <c r="G15" s="2"/>
    </row>
    <row r="16" spans="1:7" ht="24" customHeight="1">
      <c r="A16" s="45"/>
      <c r="B16" s="11" t="s">
        <v>33</v>
      </c>
      <c r="C16" s="3" t="s">
        <v>31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33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37</v>
      </c>
      <c r="C19" s="4" t="s">
        <v>36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32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700000</v>
      </c>
      <c r="D21" s="34"/>
      <c r="E21" s="27">
        <v>1</v>
      </c>
      <c r="F21" s="58" t="s">
        <v>20</v>
      </c>
      <c r="G21" s="2"/>
    </row>
    <row r="22" spans="1:7" ht="12.75" customHeight="1" thickBot="1">
      <c r="A22" s="45"/>
      <c r="B22" s="72"/>
      <c r="C22" s="34">
        <f>SUM(F6:F20)</f>
        <v>700000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 ht="24">
      <c r="A25" s="46"/>
      <c r="B25" s="11" t="s">
        <v>65</v>
      </c>
      <c r="C25" s="7" t="s">
        <v>21</v>
      </c>
      <c r="D25" s="8">
        <v>119000</v>
      </c>
      <c r="E25" s="3">
        <v>1</v>
      </c>
      <c r="F25" s="8">
        <f>D25*E25</f>
        <v>119000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34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/>
      <c r="D29" s="8"/>
      <c r="E29" s="3"/>
      <c r="F29" s="8">
        <f t="shared" si="1"/>
        <v>0</v>
      </c>
      <c r="G29" s="2"/>
    </row>
    <row r="30" spans="1:7">
      <c r="A30" s="62"/>
      <c r="B30" s="10" t="s">
        <v>67</v>
      </c>
      <c r="C30" s="7" t="s">
        <v>30</v>
      </c>
      <c r="D30" s="8">
        <v>0</v>
      </c>
      <c r="E30" s="3">
        <v>1</v>
      </c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45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119000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9" t="s">
        <v>48</v>
      </c>
      <c r="B36" s="26"/>
      <c r="C36" s="17" t="s">
        <v>4</v>
      </c>
      <c r="D36" s="32">
        <f>SUM(C22,C34)</f>
        <v>819000</v>
      </c>
      <c r="E36" s="32"/>
      <c r="F36" s="18" t="s">
        <v>20</v>
      </c>
      <c r="G36" s="2"/>
    </row>
    <row r="37" spans="1:7" ht="16.5" customHeight="1">
      <c r="A37" s="19" t="s">
        <v>49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0">
        <f>D36*1.1-D36</f>
        <v>81900.000000000116</v>
      </c>
      <c r="E37" s="31"/>
      <c r="F37" s="20"/>
      <c r="G37" s="2"/>
    </row>
    <row r="38" spans="1:7" ht="17.25" customHeight="1">
      <c r="A38" s="19" t="s">
        <v>43</v>
      </c>
      <c r="B38" s="24"/>
      <c r="C38" s="17" t="s">
        <v>41</v>
      </c>
      <c r="D38" s="38" t="s">
        <v>53</v>
      </c>
      <c r="E38" s="39"/>
      <c r="F38" s="21"/>
      <c r="G38" s="2"/>
    </row>
    <row r="39" spans="1:7" ht="17.25" customHeight="1">
      <c r="A39" s="64" t="s">
        <v>44</v>
      </c>
      <c r="B39" s="67">
        <f>SUM(B36:B37)-B38</f>
        <v>0</v>
      </c>
      <c r="C39" s="17" t="s">
        <v>43</v>
      </c>
      <c r="D39" s="32"/>
      <c r="E39" s="32"/>
      <c r="F39" s="32"/>
      <c r="G39" s="2"/>
    </row>
    <row r="40" spans="1:7" ht="16.5" customHeight="1">
      <c r="A40" s="64"/>
      <c r="B40" s="68"/>
      <c r="C40" s="28" t="s">
        <v>23</v>
      </c>
      <c r="D40" s="33">
        <f>IF(D38="현금(이체X)",D36,IF(D38="카드",D36+D36*13%,IF(D38="이체 및 현금영수증",D36+D36*10%,IF(D38="이체 및 세금계산서",D36+D36*10%,IF(D38="이체 및 세금계산서",D36+D36*10%,)))))-D39</f>
        <v>819000</v>
      </c>
      <c r="E40" s="33"/>
      <c r="F40" s="29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26</v>
      </c>
      <c r="C1" t="s">
        <v>50</v>
      </c>
      <c r="D1" s="23" t="s">
        <v>52</v>
      </c>
    </row>
    <row r="2" spans="1:4">
      <c r="A2" t="s">
        <v>38</v>
      </c>
      <c r="B2" t="s">
        <v>20</v>
      </c>
      <c r="C2" t="s">
        <v>46</v>
      </c>
      <c r="D2" t="s">
        <v>51</v>
      </c>
    </row>
    <row r="3" spans="1:4">
      <c r="A3" t="s">
        <v>39</v>
      </c>
      <c r="B3" t="s">
        <v>47</v>
      </c>
    </row>
    <row r="4" spans="1:4">
      <c r="A4" t="s">
        <v>40</v>
      </c>
      <c r="B4" s="22">
        <f>Sheet1!D36-(Sheet1!B36/1.1)</f>
        <v>819000</v>
      </c>
    </row>
    <row r="5" spans="1:4">
      <c r="A5" t="s">
        <v>46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2020-03-25T03:56:41Z</cp:lastPrinted>
  <dcterms:created xsi:type="dcterms:W3CDTF">2019-03-28T03:58:09Z</dcterms:created>
  <dcterms:modified xsi:type="dcterms:W3CDTF">2020-03-25T05:26:58Z</dcterms:modified>
</cp:coreProperties>
</file>