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05" yWindow="-105" windowWidth="23250" windowHeight="1257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<sst xmlns="http://schemas.openxmlformats.org/spreadsheetml/2006/main" count="82" uniqueCount="75">
  <si>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</si>
  <si>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</si>
  <si>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</si>
  <si>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</si>
  <si>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</si>
  <si>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</si>
  <si>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</si>
  <si>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</si>
  <si>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</si>
  <si>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</si>
  <si>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</si>
  <si>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</si>
  <si>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</si>
  <si>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</si>
  <si>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</si>
  <si>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</si>
  <si>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</si>
  <si>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</si>
  <si>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</si>
  <si>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</si>
  <si>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</si>
  <si>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</si>
  <si>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</si>
  <si>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</si>
  <si>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</si>
  <si>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</si>
  <si>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</si>
  <si>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</si>
  <si>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</si>
  <si>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</si>
  <si>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</si>
  <si>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</si>
  <si>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</si>
  <si>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</si>
  <si>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</si>
  <si>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</si>
  <si>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</si>
  <si>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</si>
  <si>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</si>
  <si>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</si>
  <si>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</si>
  <si>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</si>
  <si>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</si>
  <si>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</si>
  <si>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</si>
  <si>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</si>
  <si>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</si>
  <si>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</si>
  <si>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</si>
  <si>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</si>
  <si>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</si>
  <si>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</si>
  <si>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</si>
  <si>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</si>
  <si>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</si>
  <si>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</si>
  <si>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</si>
  <si>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</si>
  <si>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</si>
  <si>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</si>
  <si>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</si>
  <si>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</si>
  <si>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</si>
  <si>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박성현님</t>
    <phoneticPr fontId="1" type="noConversion"/>
  </si>
  <si>
    <t>인텔정품쿨러</t>
    <phoneticPr fontId="1" type="noConversion"/>
  </si>
  <si>
    <t>COLORFUL H310M-E PRO V20 STCOM</t>
    <phoneticPr fontId="1" type="noConversion"/>
  </si>
  <si>
    <t>인텔 펜티엄 골드 G5420 (커피레이크-R) (정품)</t>
    <phoneticPr fontId="1" type="noConversion"/>
  </si>
  <si>
    <t>삼성전자 DDR4-2666 (8GB)</t>
    <phoneticPr fontId="1" type="noConversion"/>
  </si>
  <si>
    <t>인텔UHD610내장그래픽탑재</t>
    <phoneticPr fontId="1" type="noConversion"/>
  </si>
  <si>
    <t xml:space="preserve"> Western Digital WD GREEN SSD (240GB)</t>
    <phoneticPr fontId="1" type="noConversion"/>
  </si>
  <si>
    <t>COOLMAX 가성비 NO.2</t>
    <phoneticPr fontId="1" type="noConversion"/>
  </si>
  <si>
    <t>마이크로닉스 Cyclone III 500W After Cooling</t>
    <phoneticPr fontId="1" type="noConversion"/>
  </si>
  <si>
    <t>이체 및 세금계산서</t>
  </si>
  <si>
    <t>아토이노베이션 ATO AT2400 75 HDR 무결점</t>
    <phoneticPr fontId="1" type="noConversion"/>
  </si>
  <si>
    <t>모니터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</si>
</sst>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topLeftCell="A16" zoomScaleNormal="100" workbookViewId="0">
      <selection activeCell="F25" sqref="F25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63</v>
      </c>
      <c r="C1" s="92" t="s">
        <v>45</v>
      </c>
      <c r="D1" s="93"/>
      <c r="E1" s="43"/>
      <c r="F1" s="44"/>
      <c r="G1" s="44"/>
      <c r="H1" s="45"/>
    </row>
    <row r="2" spans="1:9" ht="22.5" customHeight="1">
      <c r="A2" s="16" t="s">
        <v>46</v>
      </c>
      <c r="B2" s="23">
        <v>1057555612</v>
      </c>
      <c r="C2" s="94"/>
      <c r="D2" s="95"/>
      <c r="E2" s="46"/>
      <c r="F2" s="47"/>
      <c r="G2" s="47"/>
      <c r="H2" s="48"/>
    </row>
    <row r="3" spans="1:9" ht="22.5" customHeight="1">
      <c r="A3" s="16" t="s">
        <v>47</v>
      </c>
      <c r="B3" s="18">
        <f ca="1">TODAY()</f>
        <v>44160</v>
      </c>
      <c r="C3" s="17" t="s">
        <v>48</v>
      </c>
      <c r="D3" s="22"/>
      <c r="E3" s="46"/>
      <c r="F3" s="47"/>
      <c r="G3" s="47"/>
      <c r="H3" s="48"/>
    </row>
    <row r="4" spans="1:9" ht="22.5" customHeight="1">
      <c r="A4" s="15" t="s">
        <v>44</v>
      </c>
      <c r="B4" s="96"/>
      <c r="C4" s="96"/>
      <c r="D4" s="97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66</v>
      </c>
      <c r="D6" s="64"/>
      <c r="E6" s="3" t="s">
        <v>6</v>
      </c>
      <c r="F6" s="6">
        <v>80000</v>
      </c>
      <c r="G6" s="3">
        <v>1</v>
      </c>
      <c r="H6" s="6">
        <f>F6*G6</f>
        <v>80000</v>
      </c>
      <c r="I6" s="2"/>
    </row>
    <row r="7" spans="1:9" ht="25.5" customHeight="1">
      <c r="A7" s="57"/>
      <c r="B7" s="58"/>
      <c r="C7" s="63" t="s">
        <v>64</v>
      </c>
      <c r="D7" s="64"/>
      <c r="E7" s="27" t="s">
        <v>15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65</v>
      </c>
      <c r="D8" s="64"/>
      <c r="E8" s="3" t="s">
        <v>7</v>
      </c>
      <c r="F8" s="6">
        <v>61000</v>
      </c>
      <c r="G8" s="3">
        <v>1</v>
      </c>
      <c r="H8" s="6">
        <f t="shared" si="0"/>
        <v>61000</v>
      </c>
      <c r="I8" s="2"/>
    </row>
    <row r="9" spans="1:9" ht="25.5" customHeight="1">
      <c r="A9" s="57"/>
      <c r="B9" s="58"/>
      <c r="C9" s="63" t="s">
        <v>67</v>
      </c>
      <c r="D9" s="64"/>
      <c r="E9" s="3" t="s">
        <v>8</v>
      </c>
      <c r="F9" s="6">
        <v>34000</v>
      </c>
      <c r="G9" s="3">
        <v>1</v>
      </c>
      <c r="H9" s="6">
        <f t="shared" si="0"/>
        <v>34000</v>
      </c>
      <c r="I9" s="2"/>
    </row>
    <row r="10" spans="1:9" ht="25.5" customHeight="1">
      <c r="A10" s="57"/>
      <c r="B10" s="58"/>
      <c r="C10" s="63" t="s">
        <v>68</v>
      </c>
      <c r="D10" s="64"/>
      <c r="E10" s="3" t="s">
        <v>9</v>
      </c>
      <c r="F10" s="6">
        <v>0</v>
      </c>
      <c r="G10" s="3">
        <v>0</v>
      </c>
      <c r="H10" s="6">
        <f t="shared" si="0"/>
        <v>0</v>
      </c>
      <c r="I10" s="2"/>
    </row>
    <row r="11" spans="1:9" ht="25.5" customHeight="1">
      <c r="A11" s="57"/>
      <c r="B11" s="58"/>
      <c r="C11" s="63" t="s">
        <v>69</v>
      </c>
      <c r="D11" s="64"/>
      <c r="E11" s="3" t="s">
        <v>10</v>
      </c>
      <c r="F11" s="6">
        <v>38000</v>
      </c>
      <c r="G11" s="3">
        <v>1</v>
      </c>
      <c r="H11" s="6">
        <f t="shared" si="0"/>
        <v>38000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>
        <v>1</v>
      </c>
      <c r="H12" s="6">
        <f t="shared" si="0"/>
        <v>0</v>
      </c>
      <c r="I12" s="2"/>
    </row>
    <row r="13" spans="1:9" ht="25.5" customHeight="1">
      <c r="A13" s="57"/>
      <c r="B13" s="58"/>
      <c r="C13" s="88" t="s">
        <v>62</v>
      </c>
      <c r="D13" s="8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8" t="s">
        <v>70</v>
      </c>
      <c r="D14" s="89"/>
      <c r="E14" s="3" t="s">
        <v>13</v>
      </c>
      <c r="F14" s="6">
        <v>17000</v>
      </c>
      <c r="G14" s="3">
        <v>1</v>
      </c>
      <c r="H14" s="6">
        <f t="shared" si="0"/>
        <v>17000</v>
      </c>
      <c r="I14" s="2"/>
    </row>
    <row r="15" spans="1:9" ht="25.5" customHeight="1">
      <c r="A15" s="57"/>
      <c r="B15" s="58"/>
      <c r="C15" s="88" t="s">
        <v>71</v>
      </c>
      <c r="D15" s="89"/>
      <c r="E15" s="3" t="s">
        <v>14</v>
      </c>
      <c r="F15" s="6">
        <v>41000</v>
      </c>
      <c r="G15" s="3">
        <v>1</v>
      </c>
      <c r="H15" s="6">
        <f t="shared" si="0"/>
        <v>41000</v>
      </c>
      <c r="I15" s="2"/>
    </row>
    <row r="16" spans="1:9" ht="25.5" customHeight="1">
      <c r="A16" s="57"/>
      <c r="B16" s="58"/>
      <c r="C16" s="88"/>
      <c r="D16" s="8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0" t="s">
        <v>57</v>
      </c>
      <c r="D18" s="91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8"/>
      <c r="D19" s="109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8" t="s">
        <v>18</v>
      </c>
      <c r="D20" s="98"/>
      <c r="E20" s="68">
        <f>SUM(H6:H19)</f>
        <v>331000</v>
      </c>
      <c r="F20" s="68"/>
      <c r="G20" s="30">
        <v>1</v>
      </c>
      <c r="H20" s="54" t="s">
        <v>20</v>
      </c>
      <c r="I20" s="2"/>
    </row>
    <row r="21" spans="1:9" ht="12.75" customHeight="1">
      <c r="A21" s="57"/>
      <c r="B21" s="58"/>
      <c r="C21" s="98"/>
      <c r="D21" s="98"/>
      <c r="E21" s="68">
        <f>E20*G20</f>
        <v>331000</v>
      </c>
      <c r="F21" s="68"/>
      <c r="G21" s="68"/>
      <c r="H21" s="54"/>
      <c r="I21" s="2"/>
    </row>
    <row r="22" spans="1:9" ht="12.75" customHeight="1">
      <c r="A22" s="57"/>
      <c r="B22" s="58"/>
      <c r="C22" s="98"/>
      <c r="D22" s="98"/>
      <c r="E22" s="68"/>
      <c r="F22" s="68"/>
      <c r="G22" s="68"/>
      <c r="H22" s="54"/>
      <c r="I22" s="2"/>
    </row>
    <row r="23" spans="1:9" ht="17.25" customHeight="1">
      <c r="A23" s="57"/>
      <c r="B23" s="58"/>
      <c r="C23" s="103" t="s">
        <v>23</v>
      </c>
      <c r="D23" s="104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59"/>
      <c r="B24" s="60"/>
      <c r="C24" s="88" t="s">
        <v>73</v>
      </c>
      <c r="D24" s="89"/>
      <c r="E24" s="5" t="s">
        <v>74</v>
      </c>
      <c r="F24" s="6">
        <v>110000</v>
      </c>
      <c r="G24" s="3">
        <v>1</v>
      </c>
      <c r="H24" s="6">
        <f>F24*G24</f>
        <v>110000</v>
      </c>
      <c r="I24" s="2"/>
    </row>
    <row r="25" spans="1:9" ht="16.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105"/>
      <c r="D25" s="89"/>
      <c r="E25" s="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105"/>
      <c r="D26" s="89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106"/>
      <c r="D27" s="107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106"/>
      <c r="D28" s="107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106"/>
      <c r="D29" s="107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106"/>
      <c r="D30" s="10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106"/>
      <c r="D31" s="107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06"/>
      <c r="D32" s="10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99" t="str">
        <f>IF(F37="현금(이체X)",Sheet2!C1,IF(F37="카드",Sheet2!C1,IF(F37="이체 및 현금영수증",Sheet2!C1,IF(F37="카드+현금",Sheet2!C2,IF(F37="이체 및 세금계산서",Sheet2!C1)))))</f>
        <v>선택사항</v>
      </c>
      <c r="D33" s="100"/>
      <c r="E33" s="68">
        <f>SUM(H24:H32)</f>
        <v>110000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1"/>
      <c r="D34" s="102"/>
      <c r="E34" s="73"/>
      <c r="F34" s="73"/>
      <c r="G34" s="74"/>
      <c r="H34" s="53"/>
      <c r="I34" s="2"/>
    </row>
    <row r="35" spans="1:9" ht="16.5" customHeight="1">
      <c r="A35" s="76" t="s">
        <v>36</v>
      </c>
      <c r="B35" s="77"/>
      <c r="C35" s="86"/>
      <c r="D35" s="87"/>
      <c r="E35" s="8" t="s">
        <v>4</v>
      </c>
      <c r="F35" s="67">
        <f>SUM(E21,E33)</f>
        <v>441000</v>
      </c>
      <c r="G35" s="67"/>
      <c r="H35" s="9" t="s">
        <v>20</v>
      </c>
      <c r="I35" s="2"/>
    </row>
    <row r="36" spans="1:9" ht="16.5" customHeight="1">
      <c r="A36" s="76" t="s">
        <v>35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5">
        <f>F35*1.1-F35</f>
        <v>44100.000000000058</v>
      </c>
      <c r="G36" s="66"/>
      <c r="H36" s="10"/>
      <c r="I36" s="2"/>
    </row>
    <row r="37" spans="1:9" ht="17.25" customHeight="1">
      <c r="A37" s="76" t="s">
        <v>31</v>
      </c>
      <c r="B37" s="77"/>
      <c r="C37" s="37"/>
      <c r="D37" s="38"/>
      <c r="E37" s="8" t="s">
        <v>30</v>
      </c>
      <c r="F37" s="72" t="s">
        <v>72</v>
      </c>
      <c r="G37" s="75"/>
      <c r="H37" s="3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6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485100</v>
      </c>
      <c r="G39" s="68"/>
      <c r="H39" s="32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441000</v>
      </c>
    </row>
    <row r="5" spans="1:6">
      <c r="A5" t="s">
        <v>43</v>
      </c>
      <c r="B5">
        <f>B4*1.13</f>
        <v>498329.99999999994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2020-11-25T07:51:36Z</cp:lastPrinted>
  <dcterms:created xsi:type="dcterms:W3CDTF">2019-03-28T03:58:09Z</dcterms:created>
  <dcterms:modified xsi:type="dcterms:W3CDTF">2020-11-25T07:53:40Z</dcterms:modified>
</cp:coreProperties>
</file>