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8855871B-4073-4A4F-9D89-4FE2AAD60A39}" xr6:coauthVersionLast="45" xr6:coauthVersionMax="45" xr10:uidLastSave="{6F6ADCDD-7BCE-4726-91EA-E9E97AFDDDEF}"/>
  <bookViews>
    <workbookView xWindow="1740" yWindow="301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<sst xmlns="http://schemas.openxmlformats.org/spreadsheetml/2006/main" count="94" uniqueCount="86">
  <si>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</si>
  <si>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</si>
  <si>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</si>
  <si>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</si>
  <si>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</si>
  <si>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</si>
  <si>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</si>
  <si>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</si>
  <si>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</si>
  <si>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</si>
  <si>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</si>
  <si>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</si>
  <si>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</si>
  <si>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</si>
  <si>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</si>
  <si>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</si>
  <si>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</si>
  <si>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</si>
  <si>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</si>
  <si>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</si>
  <si>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</si>
  <si>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</si>
  <si>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</si>
  <si>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</si>
  <si>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</si>
  <si>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</si>
  <si>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</si>
  <si>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</si>
  <si>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</si>
  <si>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</si>
  <si>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</si>
  <si>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</si>
  <si>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</si>
  <si>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</si>
  <si>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</si>
  <si>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</si>
  <si>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</si>
  <si>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</si>
  <si>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</si>
  <si>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</si>
  <si>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</si>
  <si>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</si>
  <si>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</si>
  <si>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</si>
  <si>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</si>
  <si>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</si>
  <si>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</si>
  <si>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</si>
  <si>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</si>
  <si>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</si>
  <si>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</si>
  <si>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</si>
  <si>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</si>
  <si>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</si>
  <si>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</si>
  <si>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</si>
  <si>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</si>
  <si>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</si>
  <si>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</si>
  <si>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</si>
  <si>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</si>
  <si>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</si>
  <si>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</si>
  <si>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</si>
  <si>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</si>
  <si>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</si>
  <si>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</si>
  <si>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인텔 코어i9-10세대 10850K 어벤져스 에디션 (코멧레이크S) (정품)</t>
    <phoneticPr fontId="1" type="noConversion"/>
  </si>
  <si>
    <t>DEEPCOOL GAMER STORM CASTLE 360 RGB V2</t>
    <phoneticPr fontId="1" type="noConversion"/>
  </si>
  <si>
    <t>MSI MPG Z490 게이밍 엣지 WIFI</t>
    <phoneticPr fontId="1" type="noConversion"/>
  </si>
  <si>
    <t>삼성전자 DDR4-3200 (16GB)</t>
    <phoneticPr fontId="1" type="noConversion"/>
  </si>
  <si>
    <t>갤럭시 GALAX 지포스 RTX 2070 SUPER EX WHITE OC D6 8GB</t>
    <phoneticPr fontId="1" type="noConversion"/>
  </si>
  <si>
    <t>삼성전자 970 EVO M.2 NVMe (1TB)</t>
    <phoneticPr fontId="1" type="noConversion"/>
  </si>
  <si>
    <t>삼성전자 860 EVO (1TB)</t>
    <phoneticPr fontId="1" type="noConversion"/>
  </si>
  <si>
    <t>SSD(M.2)</t>
    <phoneticPr fontId="1" type="noConversion"/>
  </si>
  <si>
    <t>SSD(2.5")</t>
    <phoneticPr fontId="1" type="noConversion"/>
  </si>
  <si>
    <t>마이크로닉스 MANIC X50 4세대 광축 완전방수 PBT 게이밍 키보드 (네이비 스카이블루)</t>
    <phoneticPr fontId="1" type="noConversion"/>
  </si>
  <si>
    <t>로지텍 G PRO HERO (정품)</t>
    <phoneticPr fontId="1" type="noConversion"/>
  </si>
  <si>
    <t>리안리 UNI FAN SL120 BLACK (3PACK/Controller)</t>
    <phoneticPr fontId="1" type="noConversion"/>
  </si>
  <si>
    <t>카드</t>
  </si>
  <si>
    <t>010-2982-0845</t>
    <phoneticPr fontId="1" type="noConversion"/>
  </si>
  <si>
    <t>현금할인금</t>
    <phoneticPr fontId="1" type="noConversion"/>
  </si>
  <si>
    <t xml:space="preserve">델타 GPS-850HB 80PLUS PLATINUM (ATX/850W) </t>
    <phoneticPr fontId="1" type="noConversion"/>
  </si>
  <si>
    <t>darkFlash DLX21 RGB MESH 강화유리 (화이트)</t>
    <phoneticPr fontId="1" type="noConversion"/>
  </si>
  <si>
    <t>박민혁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</si>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</sst>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34" t="s">
        <v>43</v>
      </c>
      <c r="D1" s="35"/>
      <c r="E1" s="93"/>
      <c r="F1" s="94"/>
      <c r="G1" s="94"/>
      <c r="H1" s="95"/>
    </row>
    <row r="2" spans="1:9" ht="22.5" customHeight="1">
      <c r="A2" s="15" t="s">
        <v>44</v>
      </c>
      <c r="B2" s="22" t="s">
        <v>80</v>
      </c>
      <c r="C2" s="36"/>
      <c r="D2" s="37"/>
      <c r="E2" s="96"/>
      <c r="F2" s="97"/>
      <c r="G2" s="97"/>
      <c r="H2" s="98"/>
    </row>
    <row r="3" spans="1:9" ht="22.5" customHeight="1">
      <c r="A3" s="15" t="s">
        <v>45</v>
      </c>
      <c r="B3" s="17">
        <f ca="1">TODAY()</f>
        <v>44126</v>
      </c>
      <c r="C3" s="16" t="s">
        <v>46</v>
      </c>
      <c r="D3" s="21">
        <f ca="1">TODAY()+2</f>
        <v>44128</v>
      </c>
      <c r="E3" s="96"/>
      <c r="F3" s="97"/>
      <c r="G3" s="97"/>
      <c r="H3" s="98"/>
    </row>
    <row r="4" spans="1:9" ht="22.5" customHeight="1">
      <c r="A4" s="14" t="s">
        <v>42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23</v>
      </c>
      <c r="B6" s="106"/>
      <c r="C6" s="60" t="s">
        <v>67</v>
      </c>
      <c r="D6" s="61"/>
      <c r="E6" s="3" t="s">
        <v>6</v>
      </c>
      <c r="F6" s="6">
        <v>574000</v>
      </c>
      <c r="G6" s="3">
        <v>1</v>
      </c>
      <c r="H6" s="6">
        <f>F6*G6</f>
        <v>574000</v>
      </c>
      <c r="I6" s="2"/>
    </row>
    <row r="7" spans="1:9" ht="24" customHeight="1">
      <c r="A7" s="107"/>
      <c r="B7" s="108"/>
      <c r="C7" s="60" t="s">
        <v>68</v>
      </c>
      <c r="D7" s="61"/>
      <c r="E7" s="26" t="s">
        <v>13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7"/>
      <c r="B8" s="108"/>
      <c r="C8" s="60" t="s">
        <v>69</v>
      </c>
      <c r="D8" s="61"/>
      <c r="E8" s="3" t="s">
        <v>7</v>
      </c>
      <c r="F8" s="6">
        <v>275000</v>
      </c>
      <c r="G8" s="3">
        <v>1</v>
      </c>
      <c r="H8" s="6">
        <f t="shared" si="0"/>
        <v>275000</v>
      </c>
      <c r="I8" s="2"/>
    </row>
    <row r="9" spans="1:9" ht="37.5" customHeight="1">
      <c r="A9" s="107"/>
      <c r="B9" s="108"/>
      <c r="C9" s="60" t="s">
        <v>70</v>
      </c>
      <c r="D9" s="61"/>
      <c r="E9" s="3" t="s">
        <v>8</v>
      </c>
      <c r="F9" s="6">
        <v>74000</v>
      </c>
      <c r="G9" s="3">
        <v>4</v>
      </c>
      <c r="H9" s="6">
        <f t="shared" si="0"/>
        <v>296000</v>
      </c>
      <c r="I9" s="2"/>
    </row>
    <row r="10" spans="1:9" ht="24" customHeight="1">
      <c r="A10" s="107"/>
      <c r="B10" s="108"/>
      <c r="C10" s="60" t="s">
        <v>71</v>
      </c>
      <c r="D10" s="61"/>
      <c r="E10" s="3" t="s">
        <v>9</v>
      </c>
      <c r="F10" s="6">
        <v>675000</v>
      </c>
      <c r="G10" s="3">
        <v>1</v>
      </c>
      <c r="H10" s="6">
        <f t="shared" si="0"/>
        <v>675000</v>
      </c>
      <c r="I10" s="2"/>
    </row>
    <row r="11" spans="1:9" ht="34.5" customHeight="1">
      <c r="A11" s="107"/>
      <c r="B11" s="108"/>
      <c r="C11" s="62" t="s">
        <v>72</v>
      </c>
      <c r="D11" s="63"/>
      <c r="E11" s="3" t="s">
        <v>74</v>
      </c>
      <c r="F11" s="6">
        <v>207000</v>
      </c>
      <c r="G11" s="3">
        <v>1</v>
      </c>
      <c r="H11" s="6">
        <f t="shared" si="0"/>
        <v>207000</v>
      </c>
      <c r="I11" s="2"/>
    </row>
    <row r="12" spans="1:9" ht="24" customHeight="1">
      <c r="A12" s="107"/>
      <c r="B12" s="108"/>
      <c r="C12" s="60" t="s">
        <v>73</v>
      </c>
      <c r="D12" s="61"/>
      <c r="E12" s="3" t="s">
        <v>75</v>
      </c>
      <c r="F12" s="6">
        <v>185000</v>
      </c>
      <c r="G12" s="3">
        <v>1</v>
      </c>
      <c r="H12" s="6">
        <f t="shared" si="0"/>
        <v>185000</v>
      </c>
      <c r="I12" s="2"/>
    </row>
    <row r="13" spans="1:9" ht="24" customHeight="1">
      <c r="A13" s="107"/>
      <c r="B13" s="108"/>
      <c r="C13" s="49" t="s">
        <v>60</v>
      </c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83</v>
      </c>
      <c r="D14" s="50"/>
      <c r="E14" s="3" t="s">
        <v>11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7"/>
      <c r="B15" s="108"/>
      <c r="C15" s="49" t="s">
        <v>82</v>
      </c>
      <c r="D15" s="50"/>
      <c r="E15" s="3" t="s">
        <v>12</v>
      </c>
      <c r="F15" s="6">
        <v>166000</v>
      </c>
      <c r="G15" s="3">
        <v>1</v>
      </c>
      <c r="H15" s="6">
        <f t="shared" si="0"/>
        <v>166000</v>
      </c>
      <c r="I15" s="2"/>
    </row>
    <row r="16" spans="1:9" ht="24" customHeight="1">
      <c r="A16" s="107"/>
      <c r="B16" s="108"/>
      <c r="C16" s="56" t="s">
        <v>78</v>
      </c>
      <c r="D16" s="57"/>
      <c r="E16" s="3" t="s">
        <v>14</v>
      </c>
      <c r="F16" s="6">
        <v>101000</v>
      </c>
      <c r="G16" s="3">
        <v>1</v>
      </c>
      <c r="H16" s="6">
        <f t="shared" si="0"/>
        <v>101000</v>
      </c>
      <c r="I16" s="2"/>
    </row>
    <row r="17" spans="1:9">
      <c r="A17" s="107"/>
      <c r="B17" s="108"/>
      <c r="C17" s="20"/>
      <c r="D17" s="19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55</v>
      </c>
      <c r="D18" s="59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16</v>
      </c>
      <c r="D20" s="42"/>
      <c r="E20" s="64">
        <f>SUM(H6:H19)</f>
        <v>2754000</v>
      </c>
      <c r="F20" s="64"/>
      <c r="G20" s="29">
        <v>1</v>
      </c>
      <c r="H20" s="104" t="s">
        <v>18</v>
      </c>
      <c r="I20" s="2"/>
    </row>
    <row r="21" spans="1:9" ht="12.75" customHeight="1">
      <c r="A21" s="107"/>
      <c r="B21" s="108"/>
      <c r="C21" s="42"/>
      <c r="D21" s="42"/>
      <c r="E21" s="64">
        <f>E20*G20</f>
        <v>2754000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21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/>
      <c r="D24" s="50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참고사항</v>
      </c>
      <c r="B25" s="74"/>
      <c r="C25" s="51" t="s">
        <v>76</v>
      </c>
      <c r="D25" s="50"/>
      <c r="E25" s="33" t="s">
        <v>62</v>
      </c>
      <c r="F25" s="6">
        <v>56000</v>
      </c>
      <c r="G25" s="3">
        <v>1</v>
      </c>
      <c r="H25" s="6">
        <f t="shared" ref="H25:H32" si="1">F25*G25</f>
        <v>56000</v>
      </c>
      <c r="I25" s="2"/>
    </row>
    <row r="26" spans="1:9">
      <c r="A26" s="75"/>
      <c r="B26" s="76"/>
      <c r="C26" s="51" t="s">
        <v>77</v>
      </c>
      <c r="D26" s="50"/>
      <c r="E26" s="5" t="s">
        <v>63</v>
      </c>
      <c r="F26" s="6">
        <v>76000</v>
      </c>
      <c r="G26" s="3">
        <v>1</v>
      </c>
      <c r="H26" s="6">
        <f t="shared" si="1"/>
        <v>76000</v>
      </c>
      <c r="I26" s="2"/>
    </row>
    <row r="27" spans="1:9">
      <c r="A27" s="75"/>
      <c r="B27" s="76"/>
      <c r="C27" s="52"/>
      <c r="D27" s="53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 t="s">
        <v>81</v>
      </c>
      <c r="F30" s="6">
        <v>26000</v>
      </c>
      <c r="G30" s="3">
        <v>-1</v>
      </c>
      <c r="H30" s="6">
        <f t="shared" si="1"/>
        <v>-26000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 t="s">
        <v>85</v>
      </c>
      <c r="F32" s="6">
        <v>1000000</v>
      </c>
      <c r="G32" s="3">
        <v>-1</v>
      </c>
      <c r="H32" s="6">
        <f t="shared" si="1"/>
        <v>-1000000</v>
      </c>
      <c r="I32" s="2"/>
    </row>
    <row r="33" spans="1:9" ht="13.5" customHeight="1">
      <c r="A33" s="79" t="s">
        <v>31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-894000</v>
      </c>
      <c r="F33" s="66"/>
      <c r="G33" s="66"/>
      <c r="H33" s="102" t="s">
        <v>18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34</v>
      </c>
      <c r="B35" s="72"/>
      <c r="C35" s="85"/>
      <c r="D35" s="86"/>
      <c r="E35" s="8" t="s">
        <v>4</v>
      </c>
      <c r="F35" s="113">
        <f>SUM(E21,E33)</f>
        <v>1860000</v>
      </c>
      <c r="G35" s="113"/>
      <c r="H35" s="9" t="s">
        <v>18</v>
      </c>
      <c r="I35" s="2"/>
    </row>
    <row r="36" spans="1:9" ht="16.5" customHeight="1">
      <c r="A36" s="71" t="s">
        <v>33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19</v>
      </c>
      <c r="F36" s="111">
        <f>F35*1.1-F35</f>
        <v>186000.00000000023</v>
      </c>
      <c r="G36" s="112"/>
      <c r="H36" s="10"/>
      <c r="I36" s="2"/>
    </row>
    <row r="37" spans="1:9" ht="17.25" customHeight="1">
      <c r="A37" s="71" t="s">
        <v>29</v>
      </c>
      <c r="B37" s="72"/>
      <c r="C37" s="87"/>
      <c r="D37" s="88"/>
      <c r="E37" s="8" t="s">
        <v>28</v>
      </c>
      <c r="F37" s="69" t="s">
        <v>79</v>
      </c>
      <c r="G37" s="70"/>
      <c r="H37" s="32"/>
      <c r="I37" s="2"/>
    </row>
    <row r="38" spans="1:9" ht="19.5" customHeight="1">
      <c r="A38" s="79" t="s">
        <v>30</v>
      </c>
      <c r="B38" s="80"/>
      <c r="C38" s="89">
        <f>SUM(C35:C36)-C37</f>
        <v>0</v>
      </c>
      <c r="D38" s="90"/>
      <c r="E38" s="25" t="s">
        <v>29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20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2100000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7" t="s">
        <v>57</v>
      </c>
      <c r="F1" s="27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1860000</v>
      </c>
    </row>
    <row r="5" spans="1:6">
      <c r="A5" t="s">
        <v>41</v>
      </c>
      <c r="B5">
        <f>B4*1.13</f>
        <v>2101800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2020-10-22T10:25:49Z</cp:lastPrinted>
  <dcterms:created xsi:type="dcterms:W3CDTF">2019-03-28T03:58:09Z</dcterms:created>
  <dcterms:modified xsi:type="dcterms:W3CDTF">2020-10-22T11:37:57Z</dcterms:modified>
</cp:coreProperties>
</file>