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66AA434-3CA5-43B5-9F6B-086BEB540AB8}" xr6:coauthVersionLast="45" xr6:coauthVersionMax="45" xr10:uidLastSave="{00000000-0000-0000-0000-000000000000}"/>
  <bookViews>
    <workbookView xWindow="4785" yWindow="4320" windowWidth="2880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B4" i="2" s="1"/>
  <c r="B5" i="2" s="1"/>
  <c r="C38" i="1" l="1"/>
</calcChain>
</file>

<file path=xl/sharedStrings.xml><?xml version="1.0" encoding="utf-8"?>
<sst xmlns="http://schemas.openxmlformats.org/spreadsheetml/2006/main" count="88" uniqueCount="82">
  <si>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</si>
  <si>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</si>
  <si>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</si>
  <si>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</si>
  <si>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</si>
  <si>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</si>
  <si>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</si>
  <si>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</si>
  <si>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</si>
  <si>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</si>
  <si>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</si>
  <si>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</si>
  <si>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</si>
  <si>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</si>
  <si>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</si>
  <si>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</si>
  <si>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</si>
  <si>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</si>
  <si>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</si>
  <si>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</si>
  <si>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</si>
  <si>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</si>
  <si>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</si>
  <si>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</si>
  <si>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</si>
  <si>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</si>
  <si>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</si>
  <si>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</si>
  <si>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</si>
  <si>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</si>
  <si>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</si>
  <si>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</si>
  <si>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</si>
  <si>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</si>
  <si>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</si>
  <si>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</si>
  <si>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</si>
  <si>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</si>
  <si>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</si>
  <si>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</si>
  <si>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</si>
  <si>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</si>
  <si>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</si>
  <si>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</si>
  <si>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</si>
  <si>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</si>
  <si>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</si>
  <si>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</si>
  <si>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</si>
  <si>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</si>
  <si>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</si>
  <si>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</si>
  <si>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</si>
  <si>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</si>
  <si>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</si>
  <si>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</si>
  <si>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</si>
  <si>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</si>
  <si>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</si>
  <si>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</si>
  <si>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</si>
  <si>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</si>
  <si>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</si>
  <si>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</si>
  <si>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</si>
  <si>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</si>
  <si>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인텔 코어i9-10세대 10850K 어벤져스 에디션 (코멧레이크S) (정품)</t>
    <phoneticPr fontId="1" type="noConversion"/>
  </si>
  <si>
    <t>DEEPCOOL GAMER STORM CASTLE 360 RGB V2</t>
    <phoneticPr fontId="1" type="noConversion"/>
  </si>
  <si>
    <t>MSI MPG Z490 게이밍 엣지 WIFI</t>
    <phoneticPr fontId="1" type="noConversion"/>
  </si>
  <si>
    <t>삼성전자 DDR4-3200 (16GB)</t>
    <phoneticPr fontId="1" type="noConversion"/>
  </si>
  <si>
    <t>갤럭시 GALAX 지포스 RTX 2070 SUPER EX WHITE OC D6 8GB</t>
    <phoneticPr fontId="1" type="noConversion"/>
  </si>
  <si>
    <t>삼성전자 970 EVO M.2 NVMe (1TB)</t>
    <phoneticPr fontId="1" type="noConversion"/>
  </si>
  <si>
    <t>삼성전자 860 EVO (1TB)</t>
    <phoneticPr fontId="1" type="noConversion"/>
  </si>
  <si>
    <t>SSD(M.2)</t>
    <phoneticPr fontId="1" type="noConversion"/>
  </si>
  <si>
    <t>SSD(2.5")</t>
    <phoneticPr fontId="1" type="noConversion"/>
  </si>
  <si>
    <t>리안리 UNI FAN SL120 BLACK (3PACK/Controller)</t>
    <phoneticPr fontId="1" type="noConversion"/>
  </si>
  <si>
    <t>010-2982-0845</t>
    <phoneticPr fontId="1" type="noConversion"/>
  </si>
  <si>
    <t>현금할인금</t>
    <phoneticPr fontId="1" type="noConversion"/>
  </si>
  <si>
    <t xml:space="preserve">델타 GPS-850HB 80PLUS PLATINUM (ATX/850W) </t>
    <phoneticPr fontId="1" type="noConversion"/>
  </si>
  <si>
    <t>darkFlash DLX21 RGB MESH 강화유리 (화이트)</t>
    <phoneticPr fontId="1" type="noConversion"/>
  </si>
  <si>
    <t>박민혁</t>
    <phoneticPr fontId="1" type="noConversion"/>
  </si>
  <si>
    <t>계약금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</si>
</sst>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12" sqref="E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80</v>
      </c>
      <c r="C1" s="100"/>
      <c r="D1" s="101"/>
      <c r="E1" s="44"/>
      <c r="F1" s="45"/>
      <c r="G1" s="45"/>
      <c r="H1" s="46"/>
    </row>
    <row r="2" spans="1:9" ht="22.5" customHeight="1">
      <c r="A2" s="15" t="s">
        <v>43</v>
      </c>
      <c r="B2" s="22" t="s">
        <v>76</v>
      </c>
      <c r="C2" s="102"/>
      <c r="D2" s="103"/>
      <c r="E2" s="47"/>
      <c r="F2" s="48"/>
      <c r="G2" s="48"/>
      <c r="H2" s="49"/>
    </row>
    <row r="3" spans="1:9" ht="22.5" customHeight="1">
      <c r="A3" s="15" t="s">
        <v>44</v>
      </c>
      <c r="B3" s="17"/>
      <c r="C3" s="16" t="s">
        <v>45</v>
      </c>
      <c r="D3" s="21"/>
      <c r="E3" s="47"/>
      <c r="F3" s="48"/>
      <c r="G3" s="48"/>
      <c r="H3" s="49"/>
    </row>
    <row r="4" spans="1:9" ht="22.5" customHeight="1">
      <c r="A4" s="14" t="s">
        <v>42</v>
      </c>
      <c r="B4" s="104"/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23</v>
      </c>
      <c r="B6" s="57"/>
      <c r="C6" s="64" t="s">
        <v>66</v>
      </c>
      <c r="D6" s="65"/>
      <c r="E6" s="3" t="s">
        <v>6</v>
      </c>
      <c r="F6" s="6">
        <v>360000</v>
      </c>
      <c r="G6" s="3">
        <v>1</v>
      </c>
      <c r="H6" s="6">
        <f>F6*G6</f>
        <v>360000</v>
      </c>
      <c r="I6" s="2"/>
    </row>
    <row r="7" spans="1:9" ht="24" customHeight="1">
      <c r="A7" s="58"/>
      <c r="B7" s="59"/>
      <c r="C7" s="64" t="s">
        <v>67</v>
      </c>
      <c r="D7" s="65"/>
      <c r="E7" s="26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58"/>
      <c r="B8" s="59"/>
      <c r="C8" s="64" t="s">
        <v>68</v>
      </c>
      <c r="D8" s="65"/>
      <c r="E8" s="3" t="s">
        <v>7</v>
      </c>
      <c r="F8" s="6">
        <v>60000</v>
      </c>
      <c r="G8" s="3">
        <v>1</v>
      </c>
      <c r="H8" s="6">
        <f t="shared" si="0"/>
        <v>60000</v>
      </c>
      <c r="I8" s="2"/>
    </row>
    <row r="9" spans="1:9" ht="37.5" customHeight="1">
      <c r="A9" s="58"/>
      <c r="B9" s="59"/>
      <c r="C9" s="64" t="s">
        <v>69</v>
      </c>
      <c r="D9" s="65"/>
      <c r="E9" s="3" t="s">
        <v>8</v>
      </c>
      <c r="F9" s="6">
        <v>40000</v>
      </c>
      <c r="G9" s="3">
        <v>4</v>
      </c>
      <c r="H9" s="6">
        <f t="shared" si="0"/>
        <v>160000</v>
      </c>
      <c r="I9" s="2"/>
    </row>
    <row r="10" spans="1:9" ht="24" customHeight="1">
      <c r="A10" s="58"/>
      <c r="B10" s="59"/>
      <c r="C10" s="64" t="s">
        <v>70</v>
      </c>
      <c r="D10" s="65"/>
      <c r="E10" s="3" t="s">
        <v>9</v>
      </c>
      <c r="F10" s="6">
        <v>200000</v>
      </c>
      <c r="G10" s="3">
        <v>1</v>
      </c>
      <c r="H10" s="6">
        <f t="shared" si="0"/>
        <v>200000</v>
      </c>
      <c r="I10" s="2"/>
    </row>
    <row r="11" spans="1:9" ht="34.5" customHeight="1">
      <c r="A11" s="58"/>
      <c r="B11" s="59"/>
      <c r="C11" s="98" t="s">
        <v>71</v>
      </c>
      <c r="D11" s="99"/>
      <c r="E11" s="3" t="s">
        <v>73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58"/>
      <c r="B12" s="59"/>
      <c r="C12" s="64" t="s">
        <v>72</v>
      </c>
      <c r="D12" s="65"/>
      <c r="E12" s="3" t="s">
        <v>74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58"/>
      <c r="B13" s="59"/>
      <c r="C13" s="92" t="s">
        <v>59</v>
      </c>
      <c r="D13" s="93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79</v>
      </c>
      <c r="D14" s="9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58"/>
      <c r="B15" s="59"/>
      <c r="C15" s="92" t="s">
        <v>78</v>
      </c>
      <c r="D15" s="93"/>
      <c r="E15" s="3" t="s">
        <v>12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58"/>
      <c r="B16" s="59"/>
      <c r="C16" s="94" t="s">
        <v>75</v>
      </c>
      <c r="D16" s="95"/>
      <c r="E16" s="3" t="s">
        <v>14</v>
      </c>
      <c r="F16" s="6">
        <v>10000</v>
      </c>
      <c r="G16" s="3">
        <v>1</v>
      </c>
      <c r="H16" s="6">
        <f t="shared" si="0"/>
        <v>10000</v>
      </c>
      <c r="I16" s="2"/>
    </row>
    <row r="17" spans="1:9">
      <c r="A17" s="58"/>
      <c r="B17" s="59"/>
      <c r="C17" s="20"/>
      <c r="D17" s="19" t="s">
        <v>46</v>
      </c>
      <c r="E17" s="4" t="s">
        <v>15</v>
      </c>
      <c r="F17" s="7"/>
      <c r="G17" s="4"/>
      <c r="H17" s="6">
        <f t="shared" si="0"/>
        <v>0</v>
      </c>
      <c r="I17" s="2"/>
    </row>
    <row r="18" spans="1:9">
      <c r="A18" s="58"/>
      <c r="B18" s="59"/>
      <c r="C18" s="96" t="s">
        <v>54</v>
      </c>
      <c r="D18" s="97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58"/>
      <c r="B20" s="59"/>
      <c r="C20" s="106" t="s">
        <v>16</v>
      </c>
      <c r="D20" s="106"/>
      <c r="E20" s="73">
        <f>SUM(H6:H19)</f>
        <v>1050000</v>
      </c>
      <c r="F20" s="73"/>
      <c r="G20" s="29">
        <v>1</v>
      </c>
      <c r="H20" s="55"/>
      <c r="I20" s="2"/>
    </row>
    <row r="21" spans="1:9" ht="12.75" customHeight="1">
      <c r="A21" s="58"/>
      <c r="B21" s="59"/>
      <c r="C21" s="106"/>
      <c r="D21" s="106"/>
      <c r="E21" s="73">
        <f>E20*G20</f>
        <v>1050000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21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/>
      <c r="D24" s="93"/>
      <c r="E24" s="5" t="s">
        <v>60</v>
      </c>
      <c r="F24" s="6"/>
      <c r="G24" s="3"/>
      <c r="H24" s="6">
        <f>F24*G24</f>
        <v>0</v>
      </c>
      <c r="I24" s="2"/>
    </row>
    <row r="25" spans="1:9" ht="25.15" customHeight="1">
      <c r="A25" s="82" t="b">
        <f>IF(F37="현금(이체X)",Sheet2!D2,IF(F37="카드",Sheet2!D2,IF(F37="이체 및 현금영수증",Sheet2!E1,IF(F37="카드+현금",Sheet2!D2,IF(F37="이체 및 세금계산서",Sheet2!D1)))))</f>
        <v>0</v>
      </c>
      <c r="B25" s="83"/>
      <c r="C25" s="113"/>
      <c r="D25" s="93"/>
      <c r="E25" s="33" t="s">
        <v>61</v>
      </c>
      <c r="F25" s="6"/>
      <c r="G25" s="3"/>
      <c r="H25" s="6">
        <f t="shared" ref="H25:H32" si="1">F25*G25</f>
        <v>0</v>
      </c>
      <c r="I25" s="2"/>
    </row>
    <row r="26" spans="1:9">
      <c r="A26" s="84"/>
      <c r="B26" s="85"/>
      <c r="C26" s="113"/>
      <c r="D26" s="93"/>
      <c r="E26" s="5" t="s">
        <v>62</v>
      </c>
      <c r="F26" s="6"/>
      <c r="G26" s="3"/>
      <c r="H26" s="6">
        <f t="shared" si="1"/>
        <v>0</v>
      </c>
      <c r="I26" s="2"/>
    </row>
    <row r="27" spans="1:9">
      <c r="A27" s="84"/>
      <c r="B27" s="85"/>
      <c r="C27" s="114"/>
      <c r="D27" s="115"/>
      <c r="E27" s="5" t="s">
        <v>63</v>
      </c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 t="s">
        <v>64</v>
      </c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 t="s">
        <v>65</v>
      </c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 t="s">
        <v>77</v>
      </c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 t="s">
        <v>81</v>
      </c>
      <c r="F32" s="6"/>
      <c r="G32" s="3"/>
      <c r="H32" s="6">
        <f t="shared" si="1"/>
        <v>0</v>
      </c>
      <c r="I32" s="2"/>
    </row>
    <row r="33" spans="1:9" ht="13.5" customHeight="1">
      <c r="A33" s="34" t="s">
        <v>31</v>
      </c>
      <c r="B33" s="35"/>
      <c r="C33" s="107"/>
      <c r="D33" s="108"/>
      <c r="E33" s="74">
        <f>SUM(H24:H32)</f>
        <v>0</v>
      </c>
      <c r="F33" s="75"/>
      <c r="G33" s="75"/>
      <c r="H33" s="53"/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34</v>
      </c>
      <c r="B35" s="81"/>
      <c r="C35" s="90"/>
      <c r="D35" s="91"/>
      <c r="E35" s="8" t="s">
        <v>4</v>
      </c>
      <c r="F35" s="68"/>
      <c r="G35" s="68"/>
      <c r="H35" s="9" t="s">
        <v>18</v>
      </c>
      <c r="I35" s="2"/>
    </row>
    <row r="36" spans="1:9" ht="16.5" customHeight="1">
      <c r="A36" s="80" t="s">
        <v>33</v>
      </c>
      <c r="B36" s="81"/>
      <c r="C36" s="88"/>
      <c r="D36" s="89"/>
      <c r="E36" s="8" t="s">
        <v>19</v>
      </c>
      <c r="F36" s="66"/>
      <c r="G36" s="67"/>
      <c r="H36" s="10"/>
      <c r="I36" s="2"/>
    </row>
    <row r="37" spans="1:9" ht="17.25" customHeight="1">
      <c r="A37" s="80" t="s">
        <v>29</v>
      </c>
      <c r="B37" s="81"/>
      <c r="C37" s="38"/>
      <c r="D37" s="39"/>
      <c r="E37" s="8" t="s">
        <v>28</v>
      </c>
      <c r="F37" s="78"/>
      <c r="G37" s="79"/>
      <c r="H37" s="32"/>
      <c r="I37" s="2"/>
    </row>
    <row r="38" spans="1:9" ht="19.5" customHeight="1">
      <c r="A38" s="34" t="s">
        <v>30</v>
      </c>
      <c r="B38" s="35"/>
      <c r="C38" s="40">
        <f>SUM(C35:C36)-C37</f>
        <v>0</v>
      </c>
      <c r="D38" s="41"/>
      <c r="E38" s="25" t="s">
        <v>29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20</v>
      </c>
      <c r="F39" s="69"/>
      <c r="G39" s="69"/>
      <c r="H39" s="31"/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35</v>
      </c>
      <c r="D1" s="12" t="s">
        <v>37</v>
      </c>
      <c r="E1" s="27" t="s">
        <v>56</v>
      </c>
      <c r="F1" s="27"/>
    </row>
    <row r="2" spans="1:6">
      <c r="A2" t="s">
        <v>25</v>
      </c>
      <c r="B2" t="s">
        <v>18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0</v>
      </c>
    </row>
    <row r="5" spans="1:6">
      <c r="A5" t="s">
        <v>41</v>
      </c>
      <c r="B5">
        <f>B4*1.13</f>
        <v>0</v>
      </c>
    </row>
    <row r="6" spans="1:6">
      <c r="A6" t="s">
        <v>39</v>
      </c>
    </row>
    <row r="7" spans="1:6">
      <c r="A7" t="s">
        <v>17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2020-12-19T09:22:26Z</cp:lastPrinted>
  <dcterms:created xsi:type="dcterms:W3CDTF">2019-03-28T03:58:09Z</dcterms:created>
  <dcterms:modified xsi:type="dcterms:W3CDTF">2020-12-19T09:22:51Z</dcterms:modified>
</cp:coreProperties>
</file>