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5" documentId="8_{9AD505F3-7B41-4EE3-B176-6951E24E662F}" xr6:coauthVersionLast="45" xr6:coauthVersionMax="45" xr10:uidLastSave="{C02B9ADD-2D72-4DC7-A3EC-10C24CA45B39}"/>
  <bookViews>
    <workbookView xWindow="36870" yWindow="43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<sst xmlns="http://schemas.openxmlformats.org/spreadsheetml/2006/main" count="51" uniqueCount="42">
  <si>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</si>
  <si>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</si>
  <si>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</si>
  <si>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</si>
  <si>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</si>
  <si>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</si>
  <si>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</si>
  <si>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</si>
  <si>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</si>
  <si>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</si>
  <si>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</si>
  <si>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</si>
  <si>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</si>
  <si>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</si>
  <si>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</si>
  <si>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</si>
  <si>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</si>
  <si>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</si>
  <si>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</si>
  <si>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</si>
  <si>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</si>
  <si>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</si>
  <si>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</si>
  <si>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</si>
  <si>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</si>
  <si>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</si>
  <si>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</si>
  <si>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</si>
  <si>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</si>
  <si>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</si>
  <si>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</si>
  <si>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</si>
  <si>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</si>
  <si>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</si>
  <si>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전화번호:</t>
    <phoneticPr fontId="1" type="noConversion"/>
  </si>
  <si>
    <t>납품일자: 2020년  월    일</t>
    <phoneticPr fontId="1" type="noConversion"/>
  </si>
  <si>
    <t>"삼성전자 SL C480W CLT-P404C 재생토
너/1Set4"</t>
    <phoneticPr fontId="1" type="noConversion"/>
  </si>
  <si>
    <t>재송토너</t>
    <phoneticPr fontId="1" type="noConversion"/>
  </si>
  <si>
    <t>lswon4545@dongah.co.kr</t>
    <phoneticPr fontId="1" type="noConversion"/>
  </si>
  <si>
    <t>고객성명(회사명): 동아건설</t>
    <phoneticPr fontId="1" type="noConversion"/>
  </si>
  <si>
    <t>이체 및 세금계산서</t>
  </si>
  <si>
    <t>견적일자: 2020년 02  월  23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</si>
</sst>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1" fillId="3" borderId="13" xfId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swon4545@dongah.co.k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9" sqref="B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39</v>
      </c>
      <c r="B1" s="40" t="s">
        <v>38</v>
      </c>
      <c r="C1" s="47"/>
      <c r="D1" s="48"/>
      <c r="E1" s="48"/>
      <c r="F1" s="49"/>
    </row>
    <row r="2" spans="1:7" ht="22.5" customHeight="1">
      <c r="A2" s="12" t="s">
        <v>34</v>
      </c>
      <c r="B2" s="41"/>
      <c r="C2" s="50"/>
      <c r="D2" s="51"/>
      <c r="E2" s="51"/>
      <c r="F2" s="52"/>
    </row>
    <row r="3" spans="1:7" ht="22.5" customHeight="1">
      <c r="A3" s="12" t="s">
        <v>41</v>
      </c>
      <c r="B3" s="12" t="s">
        <v>35</v>
      </c>
      <c r="C3" s="50"/>
      <c r="D3" s="51"/>
      <c r="E3" s="51"/>
      <c r="F3" s="52"/>
    </row>
    <row r="4" spans="1:7" ht="22.5" customHeight="1">
      <c r="A4" s="69" t="s">
        <v>12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/>
      <c r="B6" s="13" t="s">
        <v>36</v>
      </c>
      <c r="C6" s="3" t="s">
        <v>37</v>
      </c>
      <c r="D6" s="8">
        <v>140000</v>
      </c>
      <c r="E6" s="3">
        <v>2</v>
      </c>
      <c r="F6" s="8">
        <f>D6*E6</f>
        <v>280000</v>
      </c>
      <c r="G6" s="2"/>
    </row>
    <row r="7" spans="1:7" ht="24" customHeight="1">
      <c r="A7" s="45"/>
      <c r="B7" s="13"/>
      <c r="C7" s="3"/>
      <c r="D7" s="8"/>
      <c r="E7" s="3"/>
      <c r="F7" s="8">
        <f t="shared" ref="F7:F20" si="0">D7*E7</f>
        <v>0</v>
      </c>
      <c r="G7" s="2"/>
    </row>
    <row r="8" spans="1:7">
      <c r="A8" s="45"/>
      <c r="B8" s="13"/>
      <c r="C8" s="3"/>
      <c r="D8" s="8"/>
      <c r="E8" s="3"/>
      <c r="F8" s="8">
        <f t="shared" si="0"/>
        <v>0</v>
      </c>
      <c r="G8" s="2"/>
    </row>
    <row r="9" spans="1:7">
      <c r="A9" s="45"/>
      <c r="B9" s="13"/>
      <c r="C9" s="3"/>
      <c r="D9" s="8"/>
      <c r="E9" s="3"/>
      <c r="F9" s="8">
        <f t="shared" si="0"/>
        <v>0</v>
      </c>
      <c r="G9" s="2"/>
    </row>
    <row r="10" spans="1:7" ht="24" customHeight="1">
      <c r="A10" s="45"/>
      <c r="B10" s="13"/>
      <c r="C10" s="3"/>
      <c r="D10" s="8"/>
      <c r="E10" s="3"/>
      <c r="F10" s="8">
        <f t="shared" si="0"/>
        <v>0</v>
      </c>
      <c r="G10" s="2"/>
    </row>
    <row r="11" spans="1:7">
      <c r="A11" s="45"/>
      <c r="B11" s="13"/>
      <c r="C11" s="3"/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/>
      <c r="D12" s="8"/>
      <c r="E12" s="3"/>
      <c r="F12" s="8">
        <f t="shared" si="0"/>
        <v>0</v>
      </c>
      <c r="G12" s="2"/>
    </row>
    <row r="13" spans="1:7" ht="24" customHeight="1">
      <c r="A13" s="45"/>
      <c r="B13" s="11"/>
      <c r="C13" s="3"/>
      <c r="D13" s="8"/>
      <c r="E13" s="3"/>
      <c r="F13" s="8">
        <f t="shared" si="0"/>
        <v>0</v>
      </c>
      <c r="G13" s="2"/>
    </row>
    <row r="14" spans="1:7">
      <c r="A14" s="45"/>
      <c r="B14" s="11"/>
      <c r="C14" s="3"/>
      <c r="D14" s="8"/>
      <c r="E14" s="3"/>
      <c r="F14" s="8">
        <f t="shared" si="0"/>
        <v>0</v>
      </c>
      <c r="G14" s="2"/>
    </row>
    <row r="15" spans="1:7" ht="24" customHeight="1">
      <c r="A15" s="45"/>
      <c r="B15" s="11"/>
      <c r="C15" s="3"/>
      <c r="D15" s="8"/>
      <c r="E15" s="3"/>
      <c r="F15" s="8">
        <f t="shared" si="0"/>
        <v>0</v>
      </c>
      <c r="G15" s="2"/>
    </row>
    <row r="16" spans="1:7" ht="24" customHeight="1">
      <c r="A16" s="45"/>
      <c r="B16" s="11"/>
      <c r="C16" s="3"/>
      <c r="D16" s="8"/>
      <c r="E16" s="3"/>
      <c r="F16" s="8">
        <f t="shared" si="0"/>
        <v>0</v>
      </c>
      <c r="G16" s="2"/>
    </row>
    <row r="17" spans="1:7" ht="24" customHeight="1">
      <c r="A17" s="45"/>
      <c r="B17" s="14"/>
      <c r="C17" s="3"/>
      <c r="D17" s="8"/>
      <c r="E17" s="3"/>
      <c r="F17" s="8">
        <f t="shared" si="0"/>
        <v>0</v>
      </c>
      <c r="G17" s="2"/>
    </row>
    <row r="18" spans="1:7">
      <c r="A18" s="45"/>
      <c r="B18" s="15"/>
      <c r="C18" s="4"/>
      <c r="D18" s="9"/>
      <c r="E18" s="4"/>
      <c r="F18" s="8">
        <f t="shared" si="0"/>
        <v>0</v>
      </c>
      <c r="G18" s="2"/>
    </row>
    <row r="19" spans="1:7">
      <c r="A19" s="45"/>
      <c r="B19" s="16"/>
      <c r="C19" s="4"/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6</v>
      </c>
      <c r="C21" s="34">
        <f>SUM(F6:F20)</f>
        <v>280000</v>
      </c>
      <c r="D21" s="34"/>
      <c r="E21" s="27">
        <v>1</v>
      </c>
      <c r="F21" s="58" t="s">
        <v>7</v>
      </c>
      <c r="G21" s="2"/>
    </row>
    <row r="22" spans="1:7" ht="12.75" customHeight="1" thickBot="1">
      <c r="A22" s="45"/>
      <c r="B22" s="72"/>
      <c r="C22" s="34">
        <f>C21*E21</f>
        <v>280000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11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8</v>
      </c>
      <c r="D25" s="8"/>
      <c r="E25" s="3"/>
      <c r="F25" s="8">
        <f>D25*E25</f>
        <v>0</v>
      </c>
      <c r="G25" s="2"/>
    </row>
    <row r="26" spans="1:7">
      <c r="A26" s="61"/>
      <c r="B26" s="11"/>
      <c r="C26" s="3" t="s">
        <v>14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18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15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16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17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26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7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29</v>
      </c>
      <c r="B36" s="26"/>
      <c r="C36" s="17" t="s">
        <v>4</v>
      </c>
      <c r="D36" s="32">
        <f>SUM(C22,C34)</f>
        <v>280000</v>
      </c>
      <c r="E36" s="32"/>
      <c r="F36" s="18" t="s">
        <v>7</v>
      </c>
      <c r="G36" s="2"/>
    </row>
    <row r="37" spans="1:7" ht="16.5" customHeight="1">
      <c r="A37" s="19" t="s">
        <v>30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9</v>
      </c>
      <c r="D37" s="30">
        <f>D36*1.1-D36</f>
        <v>28000</v>
      </c>
      <c r="E37" s="31"/>
      <c r="F37" s="20"/>
      <c r="G37" s="2"/>
    </row>
    <row r="38" spans="1:7" ht="17.25" customHeight="1">
      <c r="A38" s="19" t="s">
        <v>24</v>
      </c>
      <c r="B38" s="24"/>
      <c r="C38" s="17" t="s">
        <v>22</v>
      </c>
      <c r="D38" s="38" t="s">
        <v>40</v>
      </c>
      <c r="E38" s="39"/>
      <c r="F38" s="21"/>
      <c r="G38" s="2"/>
    </row>
    <row r="39" spans="1:7" ht="17.25" customHeight="1">
      <c r="A39" s="64" t="s">
        <v>25</v>
      </c>
      <c r="B39" s="67">
        <f>SUM(B36:B37)-B38</f>
        <v>0</v>
      </c>
      <c r="C39" s="17" t="s">
        <v>24</v>
      </c>
      <c r="D39" s="32">
        <v>28000</v>
      </c>
      <c r="E39" s="32"/>
      <c r="F39" s="32"/>
      <c r="G39" s="2"/>
    </row>
    <row r="40" spans="1:7" ht="16.5" customHeight="1">
      <c r="A40" s="64"/>
      <c r="B40" s="68"/>
      <c r="C40" s="28" t="s">
        <v>10</v>
      </c>
      <c r="D40" s="33">
        <f>IF(D38="현금(이체X)",D36,IF(D38="카드",D36+D36*13%,IF(D38="이체 및 현금영수증",D36+D36*10%,IF(D38="이체 및 세금계산서",D36+D36*10%,IF(D38="이체 및 세금계산서",D36+D36*10%,)))))-D39</f>
        <v>280000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hyperlinks>
    <hyperlink ref="B1" r:id="rId1" xr:uid="{481B9459-03AC-48F9-A357-69316E269BF1}"/>
  </hyperlinks>
  <pageMargins left="0.23622047244094491" right="0.23622047244094491" top="0.98425196850393704" bottom="0" header="0" footer="0"/>
  <pageSetup paperSize="9" scale="95" orientation="portrait" horizontalDpi="4294967293" r:id="rId2"/>
  <headerFooter>
    <oddHeader>&amp;C&amp;22견       적       서&amp;R소모품다드림
02-3424-7777</oddHeader>
    <oddFooter>&amp;C&amp;G</oddFoot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23</v>
      </c>
      <c r="B1" t="s">
        <v>13</v>
      </c>
      <c r="C1" t="s">
        <v>31</v>
      </c>
      <c r="D1" s="23" t="s">
        <v>33</v>
      </c>
    </row>
    <row r="2" spans="1:4">
      <c r="A2" t="s">
        <v>19</v>
      </c>
      <c r="B2" t="s">
        <v>7</v>
      </c>
      <c r="C2" t="s">
        <v>27</v>
      </c>
      <c r="D2" t="s">
        <v>32</v>
      </c>
    </row>
    <row r="3" spans="1:4">
      <c r="A3" t="s">
        <v>20</v>
      </c>
      <c r="B3" t="s">
        <v>28</v>
      </c>
    </row>
    <row r="4" spans="1:4">
      <c r="A4" t="s">
        <v>21</v>
      </c>
      <c r="B4" s="22">
        <f>Sheet1!D36-(Sheet1!B36/1.1)</f>
        <v>280000</v>
      </c>
    </row>
    <row r="5" spans="1:4">
      <c r="A5" t="s">
        <v>27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2020-01-31T08:01:41Z</cp:lastPrinted>
  <dcterms:created xsi:type="dcterms:W3CDTF">2019-03-28T03:58:09Z</dcterms:created>
  <dcterms:modified xsi:type="dcterms:W3CDTF">2020-02-06T02:19:25Z</dcterms:modified>
</cp:coreProperties>
</file>