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432DB1F5-5280-4AD1-9B5D-7883E6737BE2}" xr6:coauthVersionLast="47" xr6:coauthVersionMax="47" xr10:uidLastSave="{A6E760D9-39BF-4526-B5F4-6893B270BB93}"/>
  <bookViews>
    <workbookView xWindow="31260" yWindow="94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<sst xmlns="http://schemas.openxmlformats.org/spreadsheetml/2006/main" count="106" uniqueCount="93">
  <si>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</si>
  <si>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</si>
  <si>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</si>
  <si>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</si>
  <si>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</si>
  <si>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</si>
  <si>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</si>
  <si>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</si>
  <si>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</si>
  <si>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</si>
  <si>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</si>
  <si>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</si>
  <si>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</si>
  <si>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</si>
  <si>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</si>
  <si>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</si>
  <si>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</si>
  <si>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</si>
  <si>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</si>
  <si>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</si>
  <si>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</si>
  <si>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</si>
  <si>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</si>
  <si>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</si>
  <si>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</si>
  <si>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</si>
  <si>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</si>
  <si>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</si>
  <si>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</si>
  <si>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</si>
  <si>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</si>
  <si>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</si>
  <si>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</si>
  <si>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</si>
  <si>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</si>
  <si>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</si>
  <si>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</si>
  <si>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</si>
  <si>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</si>
  <si>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</si>
  <si>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</si>
  <si>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</si>
  <si>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</si>
  <si>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</si>
  <si>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</si>
  <si>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</si>
  <si>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</si>
  <si>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</si>
  <si>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</si>
  <si>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</si>
  <si>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</si>
  <si>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</si>
  <si>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</si>
  <si>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</si>
  <si>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</si>
  <si>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</si>
  <si>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</si>
  <si>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</si>
  <si>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</si>
  <si>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</si>
  <si>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</si>
  <si>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</si>
  <si>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</si>
  <si>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</si>
  <si>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</si>
  <si>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</si>
  <si>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</si>
  <si>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</si>
  <si>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</si>
  <si>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</si>
  <si>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</si>
  <si>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</si>
  <si>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</si>
  <si>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</si>
  <si>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</si>
  <si>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</si>
  <si>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</si>
  <si>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6코어12쓰레드</t>
    <phoneticPr fontId="1" type="noConversion"/>
  </si>
  <si>
    <t>3RSYS Socoool RC310 RGB (BLACK)</t>
    <phoneticPr fontId="1" type="noConversion"/>
  </si>
  <si>
    <t>MSI PRO H610M-E DDR4</t>
    <phoneticPr fontId="1" type="noConversion"/>
  </si>
  <si>
    <t xml:space="preserve">엔비디아 지포스 GTX1660SUPER 6GB D6 </t>
    <phoneticPr fontId="1" type="noConversion"/>
  </si>
  <si>
    <t>WD NVME SB580 500GB (일반대비 6배이상 빠릅니다 ) 로드+부팅관련</t>
    <phoneticPr fontId="1" type="noConversion"/>
  </si>
  <si>
    <t xml:space="preserve">컴이지 킹덤 코디101 V2 (블랙) 메쉬망 6팬 RGB컨트롤러 (ON OFF 가능) </t>
    <phoneticPr fontId="1" type="noConversion"/>
  </si>
  <si>
    <t>마이크로닉스 쿨맥스 정격600W 정격브랜드</t>
    <phoneticPr fontId="1" type="noConversion"/>
  </si>
  <si>
    <t>도영진</t>
    <phoneticPr fontId="1" type="noConversion"/>
  </si>
  <si>
    <t>삼성 DDR4-3200 (8GB)x2=16GB</t>
    <phoneticPr fontId="1" type="noConversion"/>
  </si>
  <si>
    <t>도영진(전화문의)자녀용</t>
    <phoneticPr fontId="1" type="noConversion"/>
  </si>
  <si>
    <t>게이밍 장패드 서비스 (두꺼운걸로)</t>
    <phoneticPr fontId="1" type="noConversion"/>
  </si>
  <si>
    <t>장패드</t>
    <phoneticPr fontId="1" type="noConversion"/>
  </si>
  <si>
    <t>알텍렌싱 적축 블랙</t>
    <phoneticPr fontId="1" type="noConversion"/>
  </si>
  <si>
    <t>UTP.6 10M</t>
    <phoneticPr fontId="1" type="noConversion"/>
  </si>
  <si>
    <t>키보드</t>
    <phoneticPr fontId="1" type="noConversion"/>
  </si>
  <si>
    <t>랜선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</si>
</sst>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7" zoomScaleNormal="100" zoomScaleSheetLayoutView="100" workbookViewId="0">
      <selection activeCell="G21" sqref="G2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38" t="s">
        <v>63</v>
      </c>
      <c r="D1" s="39"/>
      <c r="E1" s="115"/>
      <c r="F1" s="116"/>
      <c r="G1" s="116"/>
      <c r="H1" s="117"/>
    </row>
    <row r="2" spans="1:9" ht="22.5" customHeight="1">
      <c r="A2" s="15" t="s">
        <v>34</v>
      </c>
      <c r="B2" s="29">
        <v>1037329992</v>
      </c>
      <c r="C2" s="40"/>
      <c r="D2" s="41"/>
      <c r="E2" s="118"/>
      <c r="F2" s="36"/>
      <c r="G2" s="36"/>
      <c r="H2" s="119"/>
    </row>
    <row r="3" spans="1:9" ht="22.5" customHeight="1">
      <c r="A3" s="15" t="s">
        <v>35</v>
      </c>
      <c r="B3" s="16">
        <f ca="1">TODAY()</f>
        <v>45245</v>
      </c>
      <c r="C3" s="15" t="s">
        <v>36</v>
      </c>
      <c r="D3" s="18"/>
      <c r="E3" s="118"/>
      <c r="F3" s="36"/>
      <c r="G3" s="36"/>
      <c r="H3" s="119"/>
    </row>
    <row r="4" spans="1:9" ht="22.5" customHeight="1">
      <c r="A4" s="14" t="s">
        <v>33</v>
      </c>
      <c r="B4" s="44" t="s">
        <v>84</v>
      </c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62</v>
      </c>
      <c r="B6" s="69"/>
      <c r="C6" s="55" t="s">
        <v>77</v>
      </c>
      <c r="D6" s="56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70"/>
      <c r="B7" s="71"/>
      <c r="C7" s="55" t="s">
        <v>78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0"/>
      <c r="B8" s="71"/>
      <c r="C8" s="126" t="s">
        <v>79</v>
      </c>
      <c r="D8" s="127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0"/>
      <c r="B9" s="71"/>
      <c r="C9" s="55" t="s">
        <v>85</v>
      </c>
      <c r="D9" s="56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70"/>
      <c r="B10" s="71"/>
      <c r="C10" s="55" t="s">
        <v>80</v>
      </c>
      <c r="D10" s="56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70"/>
      <c r="B11" s="71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81</v>
      </c>
      <c r="D12" s="60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>
      <c r="A13" s="70"/>
      <c r="B13" s="71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82</v>
      </c>
      <c r="D14" s="50"/>
      <c r="E14" s="3" t="s">
        <v>68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0"/>
      <c r="B15" s="71"/>
      <c r="C15" s="49" t="s">
        <v>83</v>
      </c>
      <c r="D15" s="50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0"/>
      <c r="B16" s="71"/>
      <c r="C16" s="51" t="s">
        <v>45</v>
      </c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72</v>
      </c>
      <c r="D17" s="6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0"/>
      <c r="B18" s="71"/>
      <c r="C18" s="78" t="s">
        <v>73</v>
      </c>
      <c r="D18" s="62"/>
      <c r="E18" s="4" t="s">
        <v>75</v>
      </c>
      <c r="F18" s="7"/>
      <c r="G18" s="4"/>
      <c r="H18" s="6"/>
      <c r="I18" s="2"/>
    </row>
    <row r="19" spans="1:9">
      <c r="A19" s="70"/>
      <c r="B19" s="71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70"/>
      <c r="B20" s="71"/>
      <c r="C20" s="47"/>
      <c r="D20" s="48"/>
      <c r="E20" s="4" t="s">
        <v>64</v>
      </c>
      <c r="F20" s="7">
        <v>6000</v>
      </c>
      <c r="G20" s="4">
        <v>-1</v>
      </c>
      <c r="H20" s="6">
        <f t="shared" si="0"/>
        <v>-6000</v>
      </c>
      <c r="I20" s="2"/>
    </row>
    <row r="21" spans="1:9" ht="12.75" customHeight="1">
      <c r="A21" s="72" t="s">
        <v>66</v>
      </c>
      <c r="B21" s="73"/>
      <c r="C21" s="46" t="s">
        <v>12</v>
      </c>
      <c r="D21" s="46"/>
      <c r="E21" s="63">
        <f>SUM(H6:H20)</f>
        <v>830000</v>
      </c>
      <c r="F21" s="63"/>
      <c r="G21" s="24">
        <v>1</v>
      </c>
      <c r="H21" s="125" t="s">
        <v>14</v>
      </c>
      <c r="I21" s="2"/>
    </row>
    <row r="22" spans="1:9" ht="12.75" customHeight="1">
      <c r="A22" s="74"/>
      <c r="B22" s="75"/>
      <c r="C22" s="46"/>
      <c r="D22" s="46"/>
      <c r="E22" s="63">
        <f>E21*G21</f>
        <v>830000</v>
      </c>
      <c r="F22" s="63"/>
      <c r="G22" s="63"/>
      <c r="H22" s="125"/>
      <c r="I22" s="2"/>
    </row>
    <row r="23" spans="1:9" ht="12.75" customHeight="1">
      <c r="A23" s="74"/>
      <c r="B23" s="75"/>
      <c r="C23" s="46"/>
      <c r="D23" s="46"/>
      <c r="E23" s="63"/>
      <c r="F23" s="63"/>
      <c r="G23" s="63"/>
      <c r="H23" s="125"/>
      <c r="I23" s="2"/>
    </row>
    <row r="24" spans="1:9" ht="17.25" customHeight="1">
      <c r="A24" s="74"/>
      <c r="B24" s="75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6"/>
      <c r="B25" s="77"/>
      <c r="C25" s="92" t="s">
        <v>87</v>
      </c>
      <c r="D25" s="93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8" t="s">
        <v>60</v>
      </c>
      <c r="B26" s="99"/>
      <c r="C26" s="79" t="s">
        <v>89</v>
      </c>
      <c r="D26" s="79"/>
      <c r="E26" s="5" t="s">
        <v>91</v>
      </c>
      <c r="F26" s="6">
        <v>35000</v>
      </c>
      <c r="G26" s="3">
        <v>1</v>
      </c>
      <c r="H26" s="6">
        <f>F26*G26</f>
        <v>35000</v>
      </c>
      <c r="I26" s="2"/>
    </row>
    <row r="27" spans="1:9">
      <c r="A27" s="100"/>
      <c r="B27" s="101"/>
      <c r="C27" s="79" t="s">
        <v>90</v>
      </c>
      <c r="D27" s="79"/>
      <c r="E27" s="5" t="s">
        <v>92</v>
      </c>
      <c r="F27" s="6">
        <v>0</v>
      </c>
      <c r="G27" s="3"/>
      <c r="H27" s="6">
        <f t="shared" ref="H27:H33" si="1">F27*G27</f>
        <v>0</v>
      </c>
      <c r="I27" s="2"/>
    </row>
    <row r="28" spans="1:9">
      <c r="A28" s="100"/>
      <c r="B28" s="101"/>
      <c r="C28" s="79"/>
      <c r="D28" s="79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79"/>
      <c r="D29" s="79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79"/>
      <c r="D30" s="79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79"/>
      <c r="D31" s="7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35000</v>
      </c>
      <c r="F34" s="65"/>
      <c r="G34" s="65"/>
      <c r="H34" s="123" t="s">
        <v>14</v>
      </c>
      <c r="I34" s="2"/>
    </row>
    <row r="35" spans="1:9" ht="14.25" customHeight="1">
      <c r="A35" s="106"/>
      <c r="B35" s="107"/>
      <c r="C35" s="88"/>
      <c r="D35" s="89"/>
      <c r="E35" s="66"/>
      <c r="F35" s="67"/>
      <c r="G35" s="67"/>
      <c r="H35" s="124"/>
      <c r="I35" s="2"/>
    </row>
    <row r="36" spans="1:9" ht="16.5" customHeight="1">
      <c r="A36" s="96" t="s">
        <v>27</v>
      </c>
      <c r="B36" s="97"/>
      <c r="C36" s="84" t="b">
        <f>IF(F38="카드+현금",Sheet3!C11,IF(F38="현금+카드",Sheet3!C4))</f>
        <v>0</v>
      </c>
      <c r="D36" s="85"/>
      <c r="E36" s="8" t="s">
        <v>4</v>
      </c>
      <c r="F36" s="130">
        <f>SUM(E22,E34)</f>
        <v>865000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2" t="b">
        <f>IF(F38="카드+현금",Sheet3!C9,IF(F38="현금+카드",Sheet3!C6))</f>
        <v>0</v>
      </c>
      <c r="D37" s="83"/>
      <c r="E37" s="8" t="s">
        <v>15</v>
      </c>
      <c r="F37" s="128">
        <f>F36*1.1-F36</f>
        <v>86500.000000000116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65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951500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8" t="s">
        <v>41</v>
      </c>
      <c r="F42" s="108"/>
      <c r="G42" s="108"/>
      <c r="H42" s="108"/>
      <c r="I42" s="2"/>
    </row>
    <row r="43" spans="1:9">
      <c r="A43" s="36"/>
      <c r="B43" s="36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865000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401500.00000000006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865000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865000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865000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2023-11-09T08:58:16Z</cp:lastPrinted>
  <dcterms:created xsi:type="dcterms:W3CDTF">2019-03-28T03:58:09Z</dcterms:created>
  <dcterms:modified xsi:type="dcterms:W3CDTF">2023-11-15T06:32:57Z</dcterms:modified>
</cp:coreProperties>
</file>