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62FF23A-66AB-452F-9D63-FED3B8A6ECC1}" xr6:coauthVersionLast="46" xr6:coauthVersionMax="46" xr10:uidLastSave="{8A462D59-0F38-446F-B785-542B966D672C}"/>
  <bookViews>
    <workbookView xWindow="0" yWindow="5505" windowWidth="28800" windowHeight="15495" activeTab="1" xr2:uid="{231C58BD-E500-45A4-AB97-87E97D8C4E69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I13" i="2"/>
  <c r="J13" i="2"/>
  <c r="L13" i="2" s="1"/>
  <c r="I12" i="2"/>
  <c r="J12" i="2" s="1"/>
  <c r="J2" i="2"/>
  <c r="J3" i="2"/>
  <c r="J4" i="2"/>
  <c r="J5" i="2"/>
  <c r="J6" i="2"/>
  <c r="J7" i="2"/>
  <c r="J8" i="2"/>
  <c r="J9" i="2"/>
  <c r="J10" i="2"/>
  <c r="J11" i="2"/>
  <c r="F2" i="2"/>
  <c r="F3" i="2"/>
  <c r="F4" i="2"/>
  <c r="F5" i="2"/>
  <c r="F6" i="2"/>
  <c r="F7" i="2"/>
  <c r="F8" i="2"/>
  <c r="F9" i="2"/>
  <c r="F10" i="2"/>
  <c r="F11" i="2"/>
  <c r="J16" i="2"/>
  <c r="L16" i="2" s="1"/>
  <c r="F16" i="2"/>
  <c r="J15" i="2"/>
  <c r="L15" i="2" s="1"/>
  <c r="F15" i="2"/>
  <c r="J14" i="2"/>
  <c r="L14" i="2" s="1"/>
  <c r="F14" i="2"/>
  <c r="F13" i="2"/>
  <c r="F12" i="2"/>
  <c r="K13" i="1"/>
  <c r="K14" i="1"/>
  <c r="K15" i="1"/>
  <c r="K16" i="1"/>
  <c r="M16" i="1"/>
  <c r="L16" i="1"/>
  <c r="J16" i="1"/>
  <c r="F16" i="1"/>
  <c r="M13" i="1"/>
  <c r="M12" i="1"/>
  <c r="L15" i="1"/>
  <c r="M15" i="1" s="1"/>
  <c r="L14" i="1"/>
  <c r="M14" i="1" s="1"/>
  <c r="L13" i="1"/>
  <c r="L12" i="1"/>
  <c r="K12" i="1"/>
  <c r="J13" i="1"/>
  <c r="J14" i="1"/>
  <c r="J15" i="1"/>
  <c r="J12" i="1"/>
  <c r="F13" i="1"/>
  <c r="F14" i="1"/>
  <c r="F15" i="1"/>
  <c r="F12" i="1"/>
  <c r="M13" i="2" l="1"/>
  <c r="M12" i="2"/>
  <c r="M16" i="2"/>
  <c r="M14" i="2"/>
  <c r="M15" i="2"/>
  <c r="K16" i="2"/>
  <c r="K14" i="2"/>
  <c r="K12" i="2"/>
  <c r="K15" i="2"/>
  <c r="K13" i="2"/>
</calcChain>
</file>

<file path=xl/sharedStrings.xml><?xml version="1.0" encoding="utf-8"?>
<sst xmlns="http://schemas.openxmlformats.org/spreadsheetml/2006/main" count="55" uniqueCount="25">
  <si>
    <t>1월~3월</t>
    <phoneticPr fontId="1" type="noConversion"/>
  </si>
  <si>
    <t>4월~6월</t>
    <phoneticPr fontId="1" type="noConversion"/>
  </si>
  <si>
    <t>1월</t>
    <phoneticPr fontId="1" type="noConversion"/>
  </si>
  <si>
    <t>1월~2월</t>
    <phoneticPr fontId="1" type="noConversion"/>
  </si>
  <si>
    <t>4월</t>
    <phoneticPr fontId="1" type="noConversion"/>
  </si>
  <si>
    <t>4월~5월</t>
    <phoneticPr fontId="1" type="noConversion"/>
  </si>
  <si>
    <t>1월~6월</t>
    <phoneticPr fontId="1" type="noConversion"/>
  </si>
  <si>
    <t>7월</t>
    <phoneticPr fontId="1" type="noConversion"/>
  </si>
  <si>
    <t>7월~8월</t>
    <phoneticPr fontId="1" type="noConversion"/>
  </si>
  <si>
    <t>7월~9월</t>
    <phoneticPr fontId="1" type="noConversion"/>
  </si>
  <si>
    <t>10월</t>
    <phoneticPr fontId="1" type="noConversion"/>
  </si>
  <si>
    <t>10월~11월</t>
    <phoneticPr fontId="1" type="noConversion"/>
  </si>
  <si>
    <t>10월~12월</t>
    <phoneticPr fontId="1" type="noConversion"/>
  </si>
  <si>
    <t>7월~12월</t>
    <phoneticPr fontId="1" type="noConversion"/>
  </si>
  <si>
    <t>계산서매출</t>
    <phoneticPr fontId="1" type="noConversion"/>
  </si>
  <si>
    <t>부가세</t>
    <phoneticPr fontId="1" type="noConversion"/>
  </si>
  <si>
    <t>카드매출</t>
    <phoneticPr fontId="1" type="noConversion"/>
  </si>
  <si>
    <t>총합계</t>
    <phoneticPr fontId="1" type="noConversion"/>
  </si>
  <si>
    <t>계산서매입</t>
    <phoneticPr fontId="1" type="noConversion"/>
  </si>
  <si>
    <t>카드매입</t>
    <phoneticPr fontId="1" type="noConversion"/>
  </si>
  <si>
    <t>매출-매입</t>
    <phoneticPr fontId="1" type="noConversion"/>
  </si>
  <si>
    <t>실사 매출-매입</t>
    <phoneticPr fontId="1" type="noConversion"/>
  </si>
  <si>
    <t>매입+10%</t>
    <phoneticPr fontId="1" type="noConversion"/>
  </si>
  <si>
    <t>7~10</t>
    <phoneticPr fontId="1" type="noConversion"/>
  </si>
  <si>
    <t xml:space="preserve">16,810,029	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</si>
</sst>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&quot;₩&quot;#,##0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42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D53A-8A5B-4A49-9652-E7BBF1F88C37}">
  <dimension ref="A1:N19"/>
  <sheetViews>
    <sheetView workbookViewId="0">
      <selection sqref="A1:N19"/>
    </sheetView>
  </sheetViews>
  <sheetFormatPr defaultRowHeight="16.5" x14ac:dyDescent="0.3"/>
  <cols>
    <col min="1" max="1" width="10.625" bestFit="1" customWidth="1"/>
    <col min="2" max="2" width="12.875" bestFit="1" customWidth="1"/>
    <col min="3" max="4" width="11.75" bestFit="1" customWidth="1"/>
    <col min="5" max="5" width="10.625" bestFit="1" customWidth="1"/>
    <col min="6" max="6" width="12.875" style="6" bestFit="1" customWidth="1"/>
    <col min="7" max="7" width="12.875" bestFit="1" customWidth="1"/>
    <col min="8" max="8" width="11.75" bestFit="1" customWidth="1"/>
    <col min="9" max="9" width="9" bestFit="1" customWidth="1"/>
    <col min="10" max="10" width="12.875" style="6" bestFit="1" customWidth="1"/>
    <col min="11" max="11" width="11.5" bestFit="1" customWidth="1"/>
    <col min="12" max="12" width="14.375" bestFit="1" customWidth="1"/>
    <col min="13" max="13" width="14.625" bestFit="1" customWidth="1"/>
  </cols>
  <sheetData>
    <row r="1" spans="1:14" x14ac:dyDescent="0.3">
      <c r="A1" s="1"/>
      <c r="B1" s="1" t="s">
        <v>14</v>
      </c>
      <c r="C1" s="1" t="s">
        <v>15</v>
      </c>
      <c r="D1" s="1" t="s">
        <v>16</v>
      </c>
      <c r="E1" s="1" t="s">
        <v>15</v>
      </c>
      <c r="F1" s="4" t="s">
        <v>17</v>
      </c>
      <c r="G1" s="1" t="s">
        <v>18</v>
      </c>
      <c r="H1" s="1" t="s">
        <v>15</v>
      </c>
      <c r="I1" s="1" t="s">
        <v>19</v>
      </c>
      <c r="J1" s="4" t="s">
        <v>17</v>
      </c>
      <c r="K1" s="1" t="s">
        <v>20</v>
      </c>
      <c r="L1" s="1" t="s">
        <v>22</v>
      </c>
      <c r="M1" s="1" t="s">
        <v>21</v>
      </c>
      <c r="N1" s="1"/>
    </row>
    <row r="2" spans="1:14" x14ac:dyDescent="0.3">
      <c r="A2" s="1" t="s">
        <v>2</v>
      </c>
      <c r="B2" s="2"/>
      <c r="C2" s="2"/>
      <c r="D2" s="2"/>
      <c r="E2" s="2"/>
      <c r="F2" s="5"/>
      <c r="G2" s="2"/>
      <c r="H2" s="2"/>
      <c r="I2" s="2"/>
      <c r="J2" s="5"/>
      <c r="K2" s="2"/>
      <c r="N2" s="3">
        <v>0.06</v>
      </c>
    </row>
    <row r="3" spans="1:14" x14ac:dyDescent="0.3">
      <c r="A3" s="1" t="s">
        <v>3</v>
      </c>
      <c r="B3" s="2"/>
      <c r="C3" s="2"/>
      <c r="D3" s="2"/>
      <c r="E3" s="2"/>
      <c r="F3" s="5"/>
      <c r="G3" s="2"/>
      <c r="H3" s="2"/>
      <c r="I3" s="2"/>
      <c r="J3" s="5"/>
      <c r="K3" s="2"/>
    </row>
    <row r="4" spans="1:14" x14ac:dyDescent="0.3">
      <c r="A4" s="1" t="s">
        <v>0</v>
      </c>
      <c r="B4" s="2"/>
      <c r="C4" s="2"/>
      <c r="D4" s="2"/>
      <c r="E4" s="2"/>
      <c r="F4" s="5"/>
      <c r="G4" s="2"/>
      <c r="H4" s="2"/>
      <c r="I4" s="2"/>
      <c r="J4" s="5"/>
      <c r="K4" s="2"/>
    </row>
    <row r="5" spans="1:14" x14ac:dyDescent="0.3">
      <c r="A5" s="1" t="s">
        <v>4</v>
      </c>
      <c r="B5" s="2"/>
      <c r="C5" s="2"/>
      <c r="D5" s="2"/>
      <c r="E5" s="2"/>
      <c r="F5" s="5"/>
      <c r="G5" s="2"/>
      <c r="H5" s="2"/>
      <c r="I5" s="2"/>
      <c r="J5" s="5"/>
      <c r="K5" s="2"/>
    </row>
    <row r="6" spans="1:14" x14ac:dyDescent="0.3">
      <c r="A6" s="1" t="s">
        <v>5</v>
      </c>
      <c r="B6" s="2"/>
      <c r="C6" s="2"/>
      <c r="D6" s="2"/>
      <c r="E6" s="2"/>
      <c r="F6" s="5"/>
      <c r="G6" s="2"/>
      <c r="H6" s="2"/>
      <c r="I6" s="2"/>
      <c r="J6" s="5"/>
      <c r="K6" s="2"/>
    </row>
    <row r="7" spans="1:14" x14ac:dyDescent="0.3">
      <c r="A7" s="1" t="s">
        <v>1</v>
      </c>
      <c r="B7" s="2"/>
      <c r="C7" s="2"/>
      <c r="D7" s="2"/>
      <c r="E7" s="2"/>
      <c r="F7" s="5"/>
      <c r="G7" s="2"/>
      <c r="H7" s="2"/>
      <c r="I7" s="2"/>
      <c r="J7" s="5"/>
      <c r="K7" s="2"/>
    </row>
    <row r="8" spans="1:14" x14ac:dyDescent="0.3">
      <c r="A8" s="1" t="s">
        <v>6</v>
      </c>
      <c r="B8" s="2"/>
      <c r="C8" s="2"/>
      <c r="D8" s="2"/>
      <c r="E8" s="2"/>
      <c r="F8" s="5"/>
      <c r="G8" s="2"/>
      <c r="H8" s="2"/>
      <c r="I8" s="2"/>
      <c r="J8" s="5"/>
      <c r="K8" s="2"/>
    </row>
    <row r="9" spans="1:14" x14ac:dyDescent="0.3">
      <c r="A9" s="1"/>
      <c r="B9" s="2"/>
      <c r="C9" s="2"/>
      <c r="D9" s="2"/>
      <c r="E9" s="2"/>
      <c r="F9" s="5"/>
      <c r="G9" s="2"/>
      <c r="H9" s="2"/>
      <c r="I9" s="2"/>
      <c r="J9" s="5"/>
      <c r="K9" s="2"/>
    </row>
    <row r="10" spans="1:14" x14ac:dyDescent="0.3">
      <c r="A10" s="1"/>
      <c r="B10" s="2"/>
      <c r="C10" s="2"/>
      <c r="D10" s="2"/>
      <c r="E10" s="2"/>
      <c r="F10" s="5"/>
      <c r="G10" s="2"/>
      <c r="H10" s="2"/>
      <c r="I10" s="2"/>
      <c r="J10" s="5"/>
      <c r="K10" s="2"/>
    </row>
    <row r="11" spans="1:14" x14ac:dyDescent="0.3">
      <c r="A11" s="1"/>
      <c r="B11" s="2"/>
      <c r="C11" s="2"/>
      <c r="D11" s="2"/>
      <c r="E11" s="2"/>
      <c r="F11" s="5"/>
      <c r="G11" s="2"/>
      <c r="H11" s="2"/>
      <c r="I11" s="2"/>
      <c r="J11" s="5"/>
      <c r="K11" s="2"/>
    </row>
    <row r="12" spans="1:14" x14ac:dyDescent="0.3">
      <c r="A12" s="1" t="s">
        <v>7</v>
      </c>
      <c r="B12" s="2">
        <v>14069996</v>
      </c>
      <c r="C12" s="2">
        <v>1407004</v>
      </c>
      <c r="D12" s="2">
        <v>19153907</v>
      </c>
      <c r="E12" s="2">
        <v>1915393</v>
      </c>
      <c r="F12" s="5">
        <f>SUM(B12:E12)</f>
        <v>36546300</v>
      </c>
      <c r="G12" s="2">
        <v>28950010</v>
      </c>
      <c r="H12" s="2">
        <v>2895001</v>
      </c>
      <c r="I12" s="2"/>
      <c r="J12" s="5">
        <f>SUM(G12:I12)</f>
        <v>31845011</v>
      </c>
      <c r="K12" s="2">
        <f>J12-F12</f>
        <v>-4701289</v>
      </c>
      <c r="L12" s="2">
        <f>J12*N2</f>
        <v>1910700.66</v>
      </c>
      <c r="M12" s="2">
        <f>SUM(J12,L12)-F12</f>
        <v>-2790588.3400000036</v>
      </c>
    </row>
    <row r="13" spans="1:14" x14ac:dyDescent="0.3">
      <c r="A13" s="1" t="s">
        <v>8</v>
      </c>
      <c r="B13" s="2">
        <v>25577085</v>
      </c>
      <c r="C13" s="2">
        <v>2557715</v>
      </c>
      <c r="D13" s="2">
        <v>39131089</v>
      </c>
      <c r="E13" s="2">
        <v>3913111</v>
      </c>
      <c r="F13" s="5">
        <f t="shared" ref="F13:F16" si="0">SUM(B13:E13)</f>
        <v>71179000</v>
      </c>
      <c r="G13" s="2">
        <v>73398562</v>
      </c>
      <c r="H13" s="2">
        <v>7339857</v>
      </c>
      <c r="I13" s="2"/>
      <c r="J13" s="5">
        <f t="shared" ref="J13:J16" si="1">SUM(G13:I13)</f>
        <v>80738419</v>
      </c>
      <c r="K13" s="2">
        <f t="shared" ref="K13:K16" si="2">J13-F13</f>
        <v>9559419</v>
      </c>
      <c r="L13" s="2">
        <f>J13*N2</f>
        <v>4844305.1399999997</v>
      </c>
      <c r="M13" s="2">
        <f t="shared" ref="M13:M16" si="3">SUM(J13,L13)-F13</f>
        <v>14403724.140000001</v>
      </c>
    </row>
    <row r="14" spans="1:14" x14ac:dyDescent="0.3">
      <c r="A14" s="1" t="s">
        <v>9</v>
      </c>
      <c r="B14" s="2">
        <v>52636936</v>
      </c>
      <c r="C14" s="2">
        <v>5263702</v>
      </c>
      <c r="D14" s="2">
        <v>73434271</v>
      </c>
      <c r="E14" s="2">
        <v>7343429</v>
      </c>
      <c r="F14" s="5">
        <f t="shared" si="0"/>
        <v>138678338</v>
      </c>
      <c r="G14" s="2">
        <v>122795719</v>
      </c>
      <c r="H14" s="2">
        <v>12279572</v>
      </c>
      <c r="I14" s="2"/>
      <c r="J14" s="5">
        <f t="shared" si="1"/>
        <v>135075291</v>
      </c>
      <c r="K14" s="2">
        <f t="shared" si="2"/>
        <v>-3603047</v>
      </c>
      <c r="L14" s="2">
        <f>J14*N2</f>
        <v>8104517.46</v>
      </c>
      <c r="M14" s="2">
        <f t="shared" si="3"/>
        <v>4501470.4600000083</v>
      </c>
    </row>
    <row r="15" spans="1:14" x14ac:dyDescent="0.3">
      <c r="A15" s="1" t="s">
        <v>10</v>
      </c>
      <c r="B15" s="2">
        <v>50191818</v>
      </c>
      <c r="C15" s="2">
        <v>5019182</v>
      </c>
      <c r="D15" s="2">
        <v>18357279</v>
      </c>
      <c r="E15" s="2">
        <v>1835729</v>
      </c>
      <c r="F15" s="5">
        <f t="shared" si="0"/>
        <v>75404008</v>
      </c>
      <c r="G15" s="2">
        <v>43481885</v>
      </c>
      <c r="H15" s="2">
        <v>4348193</v>
      </c>
      <c r="I15" s="2"/>
      <c r="J15" s="5">
        <f t="shared" si="1"/>
        <v>47830078</v>
      </c>
      <c r="K15" s="2">
        <f t="shared" si="2"/>
        <v>-27573930</v>
      </c>
      <c r="L15" s="2">
        <f>J15*N2</f>
        <v>2869804.6799999997</v>
      </c>
      <c r="M15" s="2">
        <f t="shared" si="3"/>
        <v>-24704125.32</v>
      </c>
    </row>
    <row r="16" spans="1:14" x14ac:dyDescent="0.3">
      <c r="A16" s="1" t="s">
        <v>23</v>
      </c>
      <c r="B16" s="2">
        <v>102828754</v>
      </c>
      <c r="C16" s="2">
        <v>10282884</v>
      </c>
      <c r="D16" s="2">
        <v>91791550</v>
      </c>
      <c r="E16" s="2">
        <v>9179158</v>
      </c>
      <c r="F16" s="5">
        <f t="shared" si="0"/>
        <v>214082346</v>
      </c>
      <c r="G16" s="2">
        <v>168100264</v>
      </c>
      <c r="H16" s="2" t="s">
        <v>24</v>
      </c>
      <c r="I16" s="2"/>
      <c r="J16" s="5">
        <f t="shared" si="1"/>
        <v>168100264</v>
      </c>
      <c r="K16" s="2">
        <f t="shared" si="2"/>
        <v>-45982082</v>
      </c>
      <c r="L16" s="2">
        <f>J16*N2</f>
        <v>10086015.84</v>
      </c>
      <c r="M16" s="2">
        <f t="shared" si="3"/>
        <v>-35896066.159999996</v>
      </c>
    </row>
    <row r="17" spans="1:11" x14ac:dyDescent="0.3">
      <c r="A17" s="1" t="s">
        <v>11</v>
      </c>
      <c r="B17" s="2"/>
      <c r="C17" s="2"/>
      <c r="D17" s="2"/>
      <c r="E17" s="2"/>
      <c r="F17" s="5"/>
      <c r="G17" s="2"/>
      <c r="H17" s="2"/>
      <c r="I17" s="2"/>
      <c r="J17" s="5"/>
      <c r="K17" s="2"/>
    </row>
    <row r="18" spans="1:11" x14ac:dyDescent="0.3">
      <c r="A18" s="1" t="s">
        <v>12</v>
      </c>
      <c r="B18" s="2"/>
      <c r="C18" s="2"/>
      <c r="D18" s="2"/>
      <c r="E18" s="2"/>
      <c r="F18" s="5"/>
      <c r="G18" s="2"/>
      <c r="H18" s="2"/>
      <c r="I18" s="2"/>
      <c r="J18" s="5"/>
      <c r="K18" s="2"/>
    </row>
    <row r="19" spans="1:11" x14ac:dyDescent="0.3">
      <c r="A19" s="1" t="s">
        <v>13</v>
      </c>
      <c r="B19" s="2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8296-00AA-4946-B9F3-2124715BC9C4}">
  <dimension ref="A1:N28"/>
  <sheetViews>
    <sheetView tabSelected="1" topLeftCell="C1" zoomScaleNormal="100" workbookViewId="0">
      <selection activeCell="M12" sqref="M12"/>
    </sheetView>
  </sheetViews>
  <sheetFormatPr defaultRowHeight="16.5" x14ac:dyDescent="0.3"/>
  <cols>
    <col min="1" max="1" width="10.625" bestFit="1" customWidth="1"/>
    <col min="2" max="2" width="12.875" bestFit="1" customWidth="1"/>
    <col min="3" max="4" width="11.75" bestFit="1" customWidth="1"/>
    <col min="5" max="5" width="10.625" bestFit="1" customWidth="1"/>
    <col min="6" max="7" width="12.875" bestFit="1" customWidth="1"/>
    <col min="8" max="8" width="12.375" bestFit="1" customWidth="1"/>
    <col min="9" max="9" width="11.75" bestFit="1" customWidth="1"/>
    <col min="10" max="10" width="12.875" bestFit="1" customWidth="1"/>
    <col min="11" max="11" width="12.625" bestFit="1" customWidth="1"/>
    <col min="12" max="12" width="11.75" bestFit="1" customWidth="1"/>
    <col min="13" max="13" width="14.625" bestFit="1" customWidth="1"/>
  </cols>
  <sheetData>
    <row r="1" spans="1:14" x14ac:dyDescent="0.3">
      <c r="A1" s="1"/>
      <c r="B1" s="1" t="s">
        <v>14</v>
      </c>
      <c r="C1" s="1" t="s">
        <v>15</v>
      </c>
      <c r="D1" s="1" t="s">
        <v>16</v>
      </c>
      <c r="E1" s="1" t="s">
        <v>15</v>
      </c>
      <c r="F1" s="4" t="s">
        <v>17</v>
      </c>
      <c r="G1" s="1" t="s">
        <v>18</v>
      </c>
      <c r="H1" s="1" t="s">
        <v>15</v>
      </c>
      <c r="I1" s="1" t="s">
        <v>19</v>
      </c>
      <c r="J1" s="4" t="s">
        <v>17</v>
      </c>
      <c r="K1" s="1" t="s">
        <v>20</v>
      </c>
      <c r="L1" s="1" t="s">
        <v>22</v>
      </c>
      <c r="M1" s="1" t="s">
        <v>21</v>
      </c>
      <c r="N1" s="1"/>
    </row>
    <row r="2" spans="1:14" x14ac:dyDescent="0.3">
      <c r="A2" s="1" t="s">
        <v>2</v>
      </c>
      <c r="B2" s="2"/>
      <c r="C2" s="2"/>
      <c r="D2" s="2"/>
      <c r="E2" s="2"/>
      <c r="F2" s="5">
        <f t="shared" ref="F2:F11" si="0">SUM(B2:E2)</f>
        <v>0</v>
      </c>
      <c r="G2" s="2"/>
      <c r="H2" s="7"/>
      <c r="I2" s="2"/>
      <c r="J2" s="5">
        <f t="shared" ref="J2:J11" si="1">SUM(G2:I2)</f>
        <v>0</v>
      </c>
      <c r="K2" s="2"/>
      <c r="N2" s="3">
        <v>0.06</v>
      </c>
    </row>
    <row r="3" spans="1:14" x14ac:dyDescent="0.3">
      <c r="A3" s="1" t="s">
        <v>3</v>
      </c>
      <c r="B3" s="2"/>
      <c r="C3" s="2"/>
      <c r="D3" s="2"/>
      <c r="E3" s="2"/>
      <c r="F3" s="5">
        <f t="shared" si="0"/>
        <v>0</v>
      </c>
      <c r="G3" s="2"/>
      <c r="H3" s="7"/>
      <c r="I3" s="2"/>
      <c r="J3" s="5">
        <f t="shared" si="1"/>
        <v>0</v>
      </c>
      <c r="K3" s="2"/>
    </row>
    <row r="4" spans="1:14" x14ac:dyDescent="0.3">
      <c r="A4" s="1" t="s">
        <v>0</v>
      </c>
      <c r="B4" s="2"/>
      <c r="C4" s="2"/>
      <c r="D4" s="2"/>
      <c r="E4" s="2"/>
      <c r="F4" s="5">
        <f t="shared" si="0"/>
        <v>0</v>
      </c>
      <c r="G4" s="2"/>
      <c r="H4" s="7"/>
      <c r="I4" s="2"/>
      <c r="J4" s="5">
        <f t="shared" si="1"/>
        <v>0</v>
      </c>
      <c r="K4" s="2"/>
    </row>
    <row r="5" spans="1:14" x14ac:dyDescent="0.3">
      <c r="A5" s="1" t="s">
        <v>4</v>
      </c>
      <c r="B5" s="2"/>
      <c r="C5" s="2"/>
      <c r="D5" s="2"/>
      <c r="E5" s="2"/>
      <c r="F5" s="5">
        <f t="shared" si="0"/>
        <v>0</v>
      </c>
      <c r="G5" s="2"/>
      <c r="H5" s="7"/>
      <c r="I5" s="2"/>
      <c r="J5" s="5">
        <f t="shared" si="1"/>
        <v>0</v>
      </c>
      <c r="K5" s="2"/>
    </row>
    <row r="6" spans="1:14" x14ac:dyDescent="0.3">
      <c r="A6" s="1" t="s">
        <v>5</v>
      </c>
      <c r="B6" s="2"/>
      <c r="C6" s="2"/>
      <c r="D6" s="2"/>
      <c r="E6" s="2"/>
      <c r="F6" s="5">
        <f t="shared" si="0"/>
        <v>0</v>
      </c>
      <c r="G6" s="2"/>
      <c r="H6" s="7"/>
      <c r="I6" s="2"/>
      <c r="J6" s="5">
        <f t="shared" si="1"/>
        <v>0</v>
      </c>
      <c r="K6" s="2"/>
    </row>
    <row r="7" spans="1:14" x14ac:dyDescent="0.3">
      <c r="A7" s="1" t="s">
        <v>1</v>
      </c>
      <c r="B7" s="2"/>
      <c r="C7" s="2"/>
      <c r="D7" s="2"/>
      <c r="E7" s="2"/>
      <c r="F7" s="5">
        <f t="shared" si="0"/>
        <v>0</v>
      </c>
      <c r="G7" s="2"/>
      <c r="H7" s="7"/>
      <c r="I7" s="2"/>
      <c r="J7" s="5">
        <f t="shared" si="1"/>
        <v>0</v>
      </c>
      <c r="K7" s="2"/>
    </row>
    <row r="8" spans="1:14" x14ac:dyDescent="0.3">
      <c r="A8" s="1" t="s">
        <v>6</v>
      </c>
      <c r="B8" s="2"/>
      <c r="C8" s="2"/>
      <c r="D8" s="2"/>
      <c r="E8" s="2"/>
      <c r="F8" s="5">
        <f t="shared" si="0"/>
        <v>0</v>
      </c>
      <c r="G8" s="2"/>
      <c r="H8" s="7"/>
      <c r="I8" s="2"/>
      <c r="J8" s="5">
        <f t="shared" si="1"/>
        <v>0</v>
      </c>
      <c r="K8" s="2"/>
    </row>
    <row r="9" spans="1:14" x14ac:dyDescent="0.3">
      <c r="A9" s="1"/>
      <c r="B9" s="2"/>
      <c r="C9" s="2"/>
      <c r="D9" s="2"/>
      <c r="E9" s="2"/>
      <c r="F9" s="5">
        <f t="shared" si="0"/>
        <v>0</v>
      </c>
      <c r="G9" s="2"/>
      <c r="H9" s="7"/>
      <c r="I9" s="2"/>
      <c r="J9" s="5">
        <f t="shared" si="1"/>
        <v>0</v>
      </c>
      <c r="K9" s="2"/>
    </row>
    <row r="10" spans="1:14" x14ac:dyDescent="0.3">
      <c r="A10" s="1"/>
      <c r="B10" s="2"/>
      <c r="C10" s="2"/>
      <c r="D10" s="2"/>
      <c r="E10" s="2"/>
      <c r="F10" s="5">
        <f t="shared" si="0"/>
        <v>0</v>
      </c>
      <c r="G10" s="2"/>
      <c r="H10" s="7"/>
      <c r="I10" s="2"/>
      <c r="J10" s="5">
        <f t="shared" si="1"/>
        <v>0</v>
      </c>
      <c r="K10" s="2"/>
    </row>
    <row r="11" spans="1:14" x14ac:dyDescent="0.3">
      <c r="A11" s="1"/>
      <c r="B11" s="2"/>
      <c r="C11" s="2"/>
      <c r="D11" s="2"/>
      <c r="E11" s="2"/>
      <c r="F11" s="5">
        <f t="shared" si="0"/>
        <v>0</v>
      </c>
      <c r="G11" s="2"/>
      <c r="H11" s="7"/>
      <c r="I11" s="2"/>
      <c r="J11" s="5">
        <f t="shared" si="1"/>
        <v>0</v>
      </c>
      <c r="K11" s="2"/>
    </row>
    <row r="12" spans="1:14" x14ac:dyDescent="0.3">
      <c r="A12" s="1" t="s">
        <v>7</v>
      </c>
      <c r="B12" s="2">
        <v>30844269</v>
      </c>
      <c r="C12" s="2">
        <v>3084431</v>
      </c>
      <c r="D12" s="2">
        <v>84457819</v>
      </c>
      <c r="E12" s="2">
        <v>8445781</v>
      </c>
      <c r="F12" s="5">
        <f>SUM(B12:E12)</f>
        <v>126832300</v>
      </c>
      <c r="G12" s="2">
        <v>80182028</v>
      </c>
      <c r="H12" s="7">
        <v>8018206</v>
      </c>
      <c r="I12" s="2">
        <f>SUM(I21:I27)</f>
        <v>6286800</v>
      </c>
      <c r="J12" s="5">
        <f>SUM(G12:I12)</f>
        <v>94487034</v>
      </c>
      <c r="K12" s="2">
        <f>J12-F12</f>
        <v>-32345266</v>
      </c>
      <c r="L12" s="2">
        <f>J12*N2</f>
        <v>5669222.04</v>
      </c>
      <c r="M12" s="2">
        <f>SUM(J12,L12)-F12</f>
        <v>-26676043.959999993</v>
      </c>
    </row>
    <row r="13" spans="1:14" x14ac:dyDescent="0.3">
      <c r="A13" s="1" t="s">
        <v>8</v>
      </c>
      <c r="B13" s="2">
        <v>544545</v>
      </c>
      <c r="C13" s="2">
        <v>54455</v>
      </c>
      <c r="D13" s="2">
        <v>24970001</v>
      </c>
      <c r="E13" s="2">
        <v>2496999</v>
      </c>
      <c r="F13" s="5">
        <f t="shared" ref="F13:F16" si="2">SUM(B13:E13)</f>
        <v>28066000</v>
      </c>
      <c r="G13" s="2">
        <v>18872973</v>
      </c>
      <c r="H13" s="7">
        <v>1887298</v>
      </c>
      <c r="I13" s="2">
        <f>SUM(I21:I28)</f>
        <v>6649800</v>
      </c>
      <c r="J13" s="5">
        <f t="shared" ref="J13:J16" si="3">SUM(G13:I13)</f>
        <v>27410071</v>
      </c>
      <c r="K13" s="2">
        <f t="shared" ref="K13:K16" si="4">J13-F13</f>
        <v>-655929</v>
      </c>
      <c r="L13" s="2">
        <f>J13*N2</f>
        <v>1644604.26</v>
      </c>
      <c r="M13" s="2">
        <f t="shared" ref="M13:M16" si="5">SUM(J13,L13)-F13</f>
        <v>988675.26000000164</v>
      </c>
    </row>
    <row r="14" spans="1:14" x14ac:dyDescent="0.3">
      <c r="A14" s="1" t="s">
        <v>9</v>
      </c>
      <c r="B14" s="2"/>
      <c r="C14" s="2"/>
      <c r="D14" s="2"/>
      <c r="E14" s="2"/>
      <c r="F14" s="5">
        <f t="shared" si="2"/>
        <v>0</v>
      </c>
      <c r="G14" s="2"/>
      <c r="H14" s="7"/>
      <c r="I14" s="2"/>
      <c r="J14" s="5">
        <f t="shared" si="3"/>
        <v>0</v>
      </c>
      <c r="K14" s="2">
        <f t="shared" si="4"/>
        <v>0</v>
      </c>
      <c r="L14" s="2">
        <f>J14*N2</f>
        <v>0</v>
      </c>
      <c r="M14" s="2">
        <f t="shared" si="5"/>
        <v>0</v>
      </c>
    </row>
    <row r="15" spans="1:14" x14ac:dyDescent="0.3">
      <c r="A15" s="1" t="s">
        <v>10</v>
      </c>
      <c r="B15" s="2"/>
      <c r="C15" s="2"/>
      <c r="D15" s="2"/>
      <c r="E15" s="2"/>
      <c r="F15" s="5">
        <f t="shared" si="2"/>
        <v>0</v>
      </c>
      <c r="G15" s="2"/>
      <c r="H15" s="7"/>
      <c r="I15" s="2"/>
      <c r="J15" s="5">
        <f t="shared" si="3"/>
        <v>0</v>
      </c>
      <c r="K15" s="2">
        <f t="shared" si="4"/>
        <v>0</v>
      </c>
      <c r="L15" s="2">
        <f>J15*N2</f>
        <v>0</v>
      </c>
      <c r="M15" s="2">
        <f t="shared" si="5"/>
        <v>0</v>
      </c>
    </row>
    <row r="16" spans="1:14" x14ac:dyDescent="0.3">
      <c r="A16" s="1" t="s">
        <v>23</v>
      </c>
      <c r="B16" s="2"/>
      <c r="C16" s="2"/>
      <c r="D16" s="2"/>
      <c r="E16" s="2"/>
      <c r="F16" s="5">
        <f t="shared" si="2"/>
        <v>0</v>
      </c>
      <c r="G16" s="2"/>
      <c r="H16" s="7"/>
      <c r="I16" s="2"/>
      <c r="J16" s="5">
        <f t="shared" si="3"/>
        <v>0</v>
      </c>
      <c r="K16" s="2">
        <f t="shared" si="4"/>
        <v>0</v>
      </c>
      <c r="L16" s="2">
        <f>J16*N2</f>
        <v>0</v>
      </c>
      <c r="M16" s="2">
        <f t="shared" si="5"/>
        <v>0</v>
      </c>
    </row>
    <row r="17" spans="1:11" x14ac:dyDescent="0.3">
      <c r="A17" s="1" t="s">
        <v>11</v>
      </c>
      <c r="B17" s="2"/>
      <c r="C17" s="2"/>
      <c r="D17" s="2"/>
      <c r="E17" s="2"/>
      <c r="F17" s="5"/>
      <c r="G17" s="2"/>
      <c r="H17" s="7"/>
      <c r="I17" s="2"/>
      <c r="J17" s="5"/>
      <c r="K17" s="2"/>
    </row>
    <row r="18" spans="1:11" x14ac:dyDescent="0.3">
      <c r="A18" s="1" t="s">
        <v>12</v>
      </c>
      <c r="B18" s="2"/>
      <c r="C18" s="2"/>
      <c r="D18" s="2"/>
      <c r="E18" s="2"/>
      <c r="F18" s="5"/>
      <c r="G18" s="2"/>
      <c r="H18" s="7"/>
      <c r="I18" s="2"/>
      <c r="J18" s="5"/>
      <c r="K18" s="2"/>
    </row>
    <row r="19" spans="1:11" x14ac:dyDescent="0.3">
      <c r="A19" s="1" t="s">
        <v>13</v>
      </c>
      <c r="B19" s="2"/>
      <c r="F19" s="6"/>
      <c r="H19" s="7"/>
      <c r="J19" s="6"/>
    </row>
    <row r="21" spans="1:11" x14ac:dyDescent="0.3">
      <c r="I21">
        <v>215000</v>
      </c>
    </row>
    <row r="22" spans="1:11" x14ac:dyDescent="0.3">
      <c r="I22">
        <v>211000</v>
      </c>
    </row>
    <row r="23" spans="1:11" x14ac:dyDescent="0.3">
      <c r="I23">
        <v>1784800</v>
      </c>
    </row>
    <row r="24" spans="1:11" x14ac:dyDescent="0.3">
      <c r="I24">
        <v>725000</v>
      </c>
    </row>
    <row r="25" spans="1:11" x14ac:dyDescent="0.3">
      <c r="I25">
        <v>2791500</v>
      </c>
    </row>
    <row r="26" spans="1:11" x14ac:dyDescent="0.3">
      <c r="I26">
        <v>18000</v>
      </c>
    </row>
    <row r="27" spans="1:11" x14ac:dyDescent="0.3">
      <c r="I27">
        <v>541500</v>
      </c>
    </row>
    <row r="28" spans="1:11" x14ac:dyDescent="0.3">
      <c r="I28">
        <v>363000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최 진만</cp:lastModifiedBy>
  <dcterms:created xsi:type="dcterms:W3CDTF">2020-10-08T02:01:08Z</dcterms:created>
  <dcterms:modified xsi:type="dcterms:W3CDTF">2021-03-01T05:16:37Z</dcterms:modified>
</cp:coreProperties>
</file>