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22185" windowHeight="12390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<sst xmlns="http://schemas.openxmlformats.org/spreadsheetml/2006/main" count="99" uniqueCount="88">
  <si>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</si>
  <si>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</si>
  <si>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</si>
  <si>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</si>
  <si>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</si>
  <si>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</si>
  <si>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</si>
  <si>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</si>
  <si>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</si>
  <si>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</si>
  <si>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</si>
  <si>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</si>
  <si>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</si>
  <si>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</si>
  <si>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</si>
  <si>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</si>
  <si>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</si>
  <si>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</si>
  <si>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</si>
  <si>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</si>
  <si>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</si>
  <si>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</si>
  <si>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</si>
  <si>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</si>
  <si>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</si>
  <si>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</si>
  <si>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</si>
  <si>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</si>
  <si>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</si>
  <si>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</si>
  <si>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</si>
  <si>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</si>
  <si>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</si>
  <si>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</si>
  <si>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</si>
  <si>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</si>
  <si>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</si>
  <si>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</si>
  <si>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</si>
  <si>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</si>
  <si>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</si>
  <si>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</si>
  <si>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</si>
  <si>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</si>
  <si>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</si>
  <si>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</si>
  <si>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</si>
  <si>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</si>
  <si>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</si>
  <si>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</si>
  <si>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</si>
  <si>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</si>
  <si>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</si>
  <si>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</si>
  <si>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</si>
  <si>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</si>
  <si>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</si>
  <si>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</si>
  <si>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</si>
  <si>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</si>
  <si>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</si>
  <si>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</si>
  <si>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</si>
  <si>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</si>
  <si>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</si>
  <si>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</si>
  <si>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</si>
  <si>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</si>
  <si>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</si>
  <si>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</si>
  <si>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</si>
  <si>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</si>
  <si>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</si>
  <si>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</si>
  <si>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</si>
  <si>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</si>
  <si>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</si>
  <si>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DEEPCOOL AG620</t>
    <phoneticPr fontId="1" type="noConversion"/>
  </si>
  <si>
    <t>마이크로닉스 Classic II 풀체인지 700W 80PLUS브론즈 ATX3.1</t>
    <phoneticPr fontId="1" type="noConversion"/>
  </si>
  <si>
    <t>솔리다임 P44 Pro M.2 NVMe 벌크 (1TB)</t>
    <phoneticPr fontId="1" type="noConversion"/>
  </si>
  <si>
    <t>010-9245-8548</t>
    <phoneticPr fontId="1" type="noConversion"/>
  </si>
  <si>
    <t>노희동</t>
    <phoneticPr fontId="1" type="noConversion"/>
  </si>
  <si>
    <t>인텔 코어i7-14세대 14700K (랩터레이크 리프레시) (정품)</t>
    <phoneticPr fontId="1" type="noConversion"/>
  </si>
  <si>
    <t>MSI MAG B760M 박격포 II</t>
    <phoneticPr fontId="1" type="noConversion"/>
  </si>
  <si>
    <t>마이크론 Crucial DDR5-5600 CL46 대원씨티에스 (16GB)</t>
    <phoneticPr fontId="1" type="noConversion"/>
  </si>
  <si>
    <t>GIGABYTE 지포스 RTX 5060 Ti WINDFORCE OC D7 16GB 제이씨현</t>
    <phoneticPr fontId="1" type="noConversion"/>
  </si>
  <si>
    <t>할인</t>
    <phoneticPr fontId="1" type="noConversion"/>
  </si>
  <si>
    <t>DAVEN APEX V2 (블랙)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</si>
</sst>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topLeftCell="B1" zoomScaleNormal="100" zoomScaleSheetLayoutView="100" workbookViewId="0">
      <selection activeCell="F8" sqref="F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81</v>
      </c>
      <c r="C1" s="45" t="s">
        <v>69</v>
      </c>
      <c r="D1" s="46"/>
      <c r="E1" s="119"/>
      <c r="F1" s="120"/>
      <c r="G1" s="120"/>
      <c r="H1" s="121"/>
    </row>
    <row r="2" spans="1:9" ht="22.5" customHeight="1">
      <c r="A2" s="14" t="s">
        <v>34</v>
      </c>
      <c r="B2" s="15" t="s">
        <v>80</v>
      </c>
      <c r="C2" s="47"/>
      <c r="D2" s="48"/>
      <c r="E2" s="122"/>
      <c r="F2" s="123"/>
      <c r="G2" s="123"/>
      <c r="H2" s="124"/>
    </row>
    <row r="3" spans="1:9" ht="22.5" customHeight="1">
      <c r="A3" s="14" t="s">
        <v>35</v>
      </c>
      <c r="B3" s="16">
        <f ca="1">TODAY()</f>
        <v>45822</v>
      </c>
      <c r="C3" s="14" t="s">
        <v>36</v>
      </c>
      <c r="D3" s="17">
        <v>45819</v>
      </c>
      <c r="E3" s="122"/>
      <c r="F3" s="123"/>
      <c r="G3" s="123"/>
      <c r="H3" s="124"/>
    </row>
    <row r="4" spans="1:9" ht="22.5" customHeight="1">
      <c r="A4" s="18" t="s">
        <v>33</v>
      </c>
      <c r="B4" s="51"/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70</v>
      </c>
      <c r="B6" s="75"/>
      <c r="C6" s="62" t="s">
        <v>82</v>
      </c>
      <c r="D6" s="63"/>
      <c r="E6" s="20" t="s">
        <v>6</v>
      </c>
      <c r="F6" s="21">
        <v>499000</v>
      </c>
      <c r="G6" s="20">
        <v>1</v>
      </c>
      <c r="H6" s="34">
        <f>F6*G6</f>
        <v>499000</v>
      </c>
      <c r="I6" s="1"/>
    </row>
    <row r="7" spans="1:9" ht="24" customHeight="1">
      <c r="A7" s="76"/>
      <c r="B7" s="77"/>
      <c r="C7" s="62" t="s">
        <v>77</v>
      </c>
      <c r="D7" s="63"/>
      <c r="E7" s="22" t="s">
        <v>11</v>
      </c>
      <c r="F7" s="21">
        <v>40000</v>
      </c>
      <c r="G7" s="20">
        <v>1</v>
      </c>
      <c r="H7" s="34">
        <f t="shared" ref="H7:H20" si="0">F7*G7</f>
        <v>40000</v>
      </c>
      <c r="I7" s="1"/>
    </row>
    <row r="8" spans="1:9" ht="25.5" customHeight="1">
      <c r="A8" s="76"/>
      <c r="B8" s="77"/>
      <c r="C8" s="131" t="s">
        <v>83</v>
      </c>
      <c r="D8" s="132"/>
      <c r="E8" s="20" t="s">
        <v>7</v>
      </c>
      <c r="F8" s="21">
        <v>197000</v>
      </c>
      <c r="G8" s="20">
        <v>1</v>
      </c>
      <c r="H8" s="34">
        <f t="shared" si="0"/>
        <v>197000</v>
      </c>
      <c r="I8" s="1"/>
    </row>
    <row r="9" spans="1:9" ht="37.5" customHeight="1">
      <c r="A9" s="76"/>
      <c r="B9" s="77"/>
      <c r="C9" s="62" t="s">
        <v>84</v>
      </c>
      <c r="D9" s="63"/>
      <c r="E9" s="20" t="s">
        <v>8</v>
      </c>
      <c r="F9" s="21">
        <v>66000</v>
      </c>
      <c r="G9" s="20">
        <v>2</v>
      </c>
      <c r="H9" s="34">
        <f t="shared" si="0"/>
        <v>132000</v>
      </c>
      <c r="I9" s="1"/>
    </row>
    <row r="10" spans="1:9" ht="24" customHeight="1">
      <c r="A10" s="76"/>
      <c r="B10" s="77"/>
      <c r="C10" s="62" t="s">
        <v>85</v>
      </c>
      <c r="D10" s="63"/>
      <c r="E10" s="20" t="s">
        <v>9</v>
      </c>
      <c r="F10" s="21">
        <v>748000</v>
      </c>
      <c r="G10" s="20">
        <v>1</v>
      </c>
      <c r="H10" s="34">
        <f t="shared" si="0"/>
        <v>748000</v>
      </c>
      <c r="I10" s="1"/>
    </row>
    <row r="11" spans="1:9" ht="24" customHeight="1">
      <c r="A11" s="76"/>
      <c r="B11" s="77"/>
      <c r="C11" s="64" t="s">
        <v>44</v>
      </c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 t="s">
        <v>79</v>
      </c>
      <c r="D12" s="63"/>
      <c r="E12" s="20" t="s">
        <v>10</v>
      </c>
      <c r="F12" s="21">
        <v>127000</v>
      </c>
      <c r="G12" s="20">
        <v>1</v>
      </c>
      <c r="H12" s="34">
        <f t="shared" si="0"/>
        <v>127000</v>
      </c>
      <c r="I12" s="1"/>
    </row>
    <row r="13" spans="1:9" ht="31.5" customHeight="1">
      <c r="A13" s="76"/>
      <c r="B13" s="77"/>
      <c r="C13" s="56" t="s">
        <v>44</v>
      </c>
      <c r="D13" s="5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6"/>
      <c r="B14" s="77"/>
      <c r="C14" s="56" t="s">
        <v>87</v>
      </c>
      <c r="D14" s="57"/>
      <c r="E14" s="20" t="s">
        <v>62</v>
      </c>
      <c r="F14" s="21">
        <v>42000</v>
      </c>
      <c r="G14" s="20">
        <v>1</v>
      </c>
      <c r="H14" s="34">
        <f t="shared" si="0"/>
        <v>42000</v>
      </c>
      <c r="I14" s="1"/>
    </row>
    <row r="15" spans="1:9" ht="24" customHeight="1">
      <c r="A15" s="76"/>
      <c r="B15" s="77"/>
      <c r="C15" s="56" t="s">
        <v>78</v>
      </c>
      <c r="D15" s="57"/>
      <c r="E15" s="20" t="s">
        <v>63</v>
      </c>
      <c r="F15" s="21">
        <v>82000</v>
      </c>
      <c r="G15" s="20">
        <v>1</v>
      </c>
      <c r="H15" s="34">
        <f t="shared" si="0"/>
        <v>82000</v>
      </c>
      <c r="I15" s="1"/>
    </row>
    <row r="16" spans="1:9" ht="24" customHeight="1">
      <c r="A16" s="76"/>
      <c r="B16" s="77"/>
      <c r="C16" s="58"/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6"/>
      <c r="B17" s="77"/>
      <c r="C17" s="67" t="s">
        <v>71</v>
      </c>
      <c r="D17" s="68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6"/>
      <c r="B18" s="77"/>
      <c r="C18" s="84" t="s">
        <v>72</v>
      </c>
      <c r="D18" s="68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76"/>
      <c r="B19" s="77"/>
      <c r="C19" s="60" t="s">
        <v>73</v>
      </c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 t="s">
        <v>86</v>
      </c>
      <c r="F20" s="24">
        <v>7000</v>
      </c>
      <c r="G20" s="23">
        <v>-1</v>
      </c>
      <c r="H20" s="34">
        <f t="shared" si="0"/>
        <v>-7000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1940000</v>
      </c>
      <c r="F21" s="69"/>
      <c r="G21" s="39">
        <v>1</v>
      </c>
      <c r="H21" s="130" t="s">
        <v>76</v>
      </c>
      <c r="I21" s="1"/>
    </row>
    <row r="22" spans="1:9" ht="12.75" customHeight="1">
      <c r="A22" s="80"/>
      <c r="B22" s="81"/>
      <c r="C22" s="53"/>
      <c r="D22" s="53"/>
      <c r="E22" s="69">
        <f>E21*G21</f>
        <v>1940000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17</v>
      </c>
      <c r="D24" s="97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98"/>
      <c r="D25" s="99"/>
      <c r="E25" s="41"/>
      <c r="F25" s="37"/>
      <c r="G25" s="38"/>
      <c r="H25" s="42">
        <f>F25*G25</f>
        <v>0</v>
      </c>
      <c r="I25" s="1"/>
    </row>
    <row r="26" spans="1:9" ht="25.15" customHeight="1">
      <c r="A26" s="104" t="s">
        <v>68</v>
      </c>
      <c r="B26" s="105"/>
      <c r="C26" s="85"/>
      <c r="D26" s="85"/>
      <c r="E26" s="41"/>
      <c r="F26" s="37"/>
      <c r="G26" s="38"/>
      <c r="H26" s="42">
        <f>F26*G26</f>
        <v>0</v>
      </c>
      <c r="I26" s="1"/>
    </row>
    <row r="27" spans="1:9">
      <c r="A27" s="106"/>
      <c r="B27" s="107"/>
      <c r="C27" s="85"/>
      <c r="D27" s="85"/>
      <c r="E27" s="41"/>
      <c r="F27" s="37"/>
      <c r="G27" s="38"/>
      <c r="H27" s="42">
        <f t="shared" ref="H27:H33" si="1">F27*G27</f>
        <v>0</v>
      </c>
      <c r="I27" s="1"/>
    </row>
    <row r="28" spans="1:9">
      <c r="A28" s="106"/>
      <c r="B28" s="107"/>
      <c r="C28" s="85"/>
      <c r="D28" s="85"/>
      <c r="E28" s="41"/>
      <c r="F28" s="37"/>
      <c r="G28" s="38"/>
      <c r="H28" s="42">
        <f t="shared" si="1"/>
        <v>0</v>
      </c>
      <c r="I28" s="1"/>
    </row>
    <row r="29" spans="1:9">
      <c r="A29" s="106"/>
      <c r="B29" s="107"/>
      <c r="C29" s="85"/>
      <c r="D29" s="85"/>
      <c r="E29" s="41"/>
      <c r="F29" s="37"/>
      <c r="G29" s="38"/>
      <c r="H29" s="42">
        <f t="shared" si="1"/>
        <v>0</v>
      </c>
      <c r="I29" s="1"/>
    </row>
    <row r="30" spans="1:9">
      <c r="A30" s="106"/>
      <c r="B30" s="107"/>
      <c r="C30" s="85"/>
      <c r="D30" s="85"/>
      <c r="E30" s="41"/>
      <c r="F30" s="37"/>
      <c r="G30" s="38"/>
      <c r="H30" s="42">
        <f t="shared" si="1"/>
        <v>0</v>
      </c>
      <c r="I30" s="1"/>
    </row>
    <row r="31" spans="1:9">
      <c r="A31" s="106"/>
      <c r="B31" s="107"/>
      <c r="C31" s="85"/>
      <c r="D31" s="85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8"/>
      <c r="B33" s="109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0" t="s">
        <v>24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SUM(H25:H31)</f>
        <v>0</v>
      </c>
      <c r="F34" s="71"/>
      <c r="G34" s="71"/>
      <c r="H34" s="128" t="s">
        <v>75</v>
      </c>
      <c r="I34" s="1"/>
    </row>
    <row r="35" spans="1:9" ht="14.25" customHeight="1">
      <c r="A35" s="112"/>
      <c r="B35" s="113"/>
      <c r="C35" s="94"/>
      <c r="D35" s="95"/>
      <c r="E35" s="72"/>
      <c r="F35" s="73"/>
      <c r="G35" s="73"/>
      <c r="H35" s="129"/>
      <c r="I35" s="1"/>
    </row>
    <row r="36" spans="1:9" ht="16.5" customHeight="1">
      <c r="A36" s="102" t="s">
        <v>27</v>
      </c>
      <c r="B36" s="103"/>
      <c r="C36" s="90" t="b">
        <f>IF(F38="카드+현금",Sheet3!C11,IF(F38="현금+카드",Sheet3!C4))</f>
        <v>0</v>
      </c>
      <c r="D36" s="91"/>
      <c r="E36" s="26" t="s">
        <v>74</v>
      </c>
      <c r="F36" s="135">
        <f>SUM(E22,E34)</f>
        <v>1940000</v>
      </c>
      <c r="G36" s="135"/>
      <c r="H36" s="27" t="s">
        <v>14</v>
      </c>
      <c r="I36" s="1"/>
    </row>
    <row r="37" spans="1:9" ht="16.5" customHeight="1">
      <c r="A37" s="102" t="s">
        <v>26</v>
      </c>
      <c r="B37" s="103"/>
      <c r="C37" s="88" t="b">
        <f>IF(F38="카드+현금",Sheet3!C9,IF(F38="현금+카드",Sheet3!C6))</f>
        <v>0</v>
      </c>
      <c r="D37" s="89"/>
      <c r="E37" s="26" t="s">
        <v>15</v>
      </c>
      <c r="F37" s="133">
        <f>F36*1.1-F36</f>
        <v>194000</v>
      </c>
      <c r="G37" s="134"/>
      <c r="H37" s="28"/>
      <c r="I37" s="1"/>
    </row>
    <row r="38" spans="1:9" ht="17.25" customHeight="1">
      <c r="A38" s="102" t="s">
        <v>22</v>
      </c>
      <c r="B38" s="103"/>
      <c r="C38" s="90"/>
      <c r="D38" s="91"/>
      <c r="E38" s="26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23</v>
      </c>
      <c r="B39" s="111"/>
      <c r="C39" s="115">
        <f>SUM(C36:C37)-C38</f>
        <v>0</v>
      </c>
      <c r="D39" s="116"/>
      <c r="E39" s="29" t="s">
        <v>60</v>
      </c>
      <c r="F39" s="137"/>
      <c r="G39" s="138"/>
      <c r="H39" s="139"/>
      <c r="I39" s="1"/>
    </row>
    <row r="40" spans="1:9" ht="20.25" customHeight="1">
      <c r="A40" s="112"/>
      <c r="B40" s="113"/>
      <c r="C40" s="117"/>
      <c r="D40" s="118"/>
      <c r="E40" s="30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2134000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4"/>
      <c r="F42" s="114"/>
      <c r="G42" s="114"/>
      <c r="H42" s="114"/>
      <c r="I42" s="1"/>
    </row>
    <row r="43" spans="1:9">
      <c r="A43" s="43"/>
      <c r="B43" s="43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1940000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1584000.0000000002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1939999.9999999998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1940000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1940000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2025-06-14T05:01:20Z</cp:lastPrinted>
  <dcterms:created xsi:type="dcterms:W3CDTF">2019-03-28T03:58:09Z</dcterms:created>
  <dcterms:modified xsi:type="dcterms:W3CDTF">2025-06-14T05:01:43Z</dcterms:modified>
</cp:coreProperties>
</file>